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charts/chart31.xml" ContentType="application/vnd.openxmlformats-officedocument.drawingml.chart+xml"/>
  <Override PartName="/xl/drawings/drawing36.xml" ContentType="application/vnd.openxmlformats-officedocument.drawingml.chartshapes+xml"/>
  <Override PartName="/xl/charts/chart32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charts/chart37.xml" ContentType="application/vnd.openxmlformats-officedocument.drawingml.chart+xml"/>
  <Override PartName="/xl/drawings/drawing43.xml" ContentType="application/vnd.openxmlformats-officedocument.drawingml.chartshapes+xml"/>
  <Override PartName="/xl/charts/chart38.xml" ContentType="application/vnd.openxmlformats-officedocument.drawingml.chart+xml"/>
  <Override PartName="/xl/drawings/drawing44.xml" ContentType="application/vnd.openxmlformats-officedocument.drawingml.chartshapes+xml"/>
  <Override PartName="/xl/charts/chart39.xml" ContentType="application/vnd.openxmlformats-officedocument.drawingml.chart+xml"/>
  <Override PartName="/xl/drawings/drawing45.xml" ContentType="application/vnd.openxmlformats-officedocument.drawingml.chartshapes+xml"/>
  <Override PartName="/xl/charts/chart40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charts/chart43.xml" ContentType="application/vnd.openxmlformats-officedocument.drawingml.chart+xml"/>
  <Override PartName="/xl/drawings/drawing50.xml" ContentType="application/vnd.openxmlformats-officedocument.drawingml.chartshapes+xml"/>
  <Override PartName="/xl/charts/chart44.xml" ContentType="application/vnd.openxmlformats-officedocument.drawingml.chart+xml"/>
  <Override PartName="/xl/drawings/drawing51.xml" ContentType="application/vnd.openxmlformats-officedocument.drawingml.chartshapes+xml"/>
  <Override PartName="/xl/charts/chart45.xml" ContentType="application/vnd.openxmlformats-officedocument.drawingml.chart+xml"/>
  <Override PartName="/xl/drawings/drawing52.xml" ContentType="application/vnd.openxmlformats-officedocument.drawingml.chartshapes+xml"/>
  <Override PartName="/xl/charts/chart46.xml" ContentType="application/vnd.openxmlformats-officedocument.drawingml.chart+xml"/>
  <Override PartName="/xl/drawings/drawing53.xml" ContentType="application/vnd.openxmlformats-officedocument.drawingml.chartshapes+xml"/>
  <Override PartName="/xl/charts/chart47.xml" ContentType="application/vnd.openxmlformats-officedocument.drawingml.chart+xml"/>
  <Override PartName="/xl/drawings/drawing54.xml" ContentType="application/vnd.openxmlformats-officedocument.drawingml.chartshapes+xml"/>
  <Override PartName="/xl/charts/chart4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49.xml" ContentType="application/vnd.openxmlformats-officedocument.drawingml.chart+xml"/>
  <Override PartName="/xl/drawings/drawing57.xml" ContentType="application/vnd.openxmlformats-officedocument.drawingml.chartshapes+xml"/>
  <Override PartName="/xl/charts/chart50.xml" ContentType="application/vnd.openxmlformats-officedocument.drawingml.chart+xml"/>
  <Override PartName="/xl/drawings/drawing58.xml" ContentType="application/vnd.openxmlformats-officedocument.drawingml.chartshapes+xml"/>
  <Override PartName="/xl/charts/chart51.xml" ContentType="application/vnd.openxmlformats-officedocument.drawingml.chart+xml"/>
  <Override PartName="/xl/drawings/drawing59.xml" ContentType="application/vnd.openxmlformats-officedocument.drawingml.chartshapes+xml"/>
  <Override PartName="/xl/charts/chart52.xml" ContentType="application/vnd.openxmlformats-officedocument.drawingml.chart+xml"/>
  <Override PartName="/xl/drawings/drawing60.xml" ContentType="application/vnd.openxmlformats-officedocument.drawingml.chartshapes+xml"/>
  <Override PartName="/xl/charts/chart53.xml" ContentType="application/vnd.openxmlformats-officedocument.drawingml.chart+xml"/>
  <Override PartName="/xl/drawings/drawing61.xml" ContentType="application/vnd.openxmlformats-officedocument.drawingml.chartshapes+xml"/>
  <Override PartName="/xl/charts/chart54.xml" ContentType="application/vnd.openxmlformats-officedocument.drawingml.chart+xml"/>
  <Override PartName="/xl/drawings/drawing62.xml" ContentType="application/vnd.openxmlformats-officedocument.drawingml.chartshapes+xml"/>
  <Override PartName="/xl/charts/chart55.xml" ContentType="application/vnd.openxmlformats-officedocument.drawingml.chart+xml"/>
  <Override PartName="/xl/drawings/drawing63.xml" ContentType="application/vnd.openxmlformats-officedocument.drawingml.chartshapes+xml"/>
  <Override PartName="/xl/charts/chart56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57.xml" ContentType="application/vnd.openxmlformats-officedocument.drawingml.chart+xml"/>
  <Override PartName="/xl/drawings/drawing66.xml" ContentType="application/vnd.openxmlformats-officedocument.drawingml.chartshapes+xml"/>
  <Override PartName="/xl/charts/chart58.xml" ContentType="application/vnd.openxmlformats-officedocument.drawingml.chart+xml"/>
  <Override PartName="/xl/drawings/drawing67.xml" ContentType="application/vnd.openxmlformats-officedocument.drawingml.chartshapes+xml"/>
  <Override PartName="/xl/charts/chart59.xml" ContentType="application/vnd.openxmlformats-officedocument.drawingml.chart+xml"/>
  <Override PartName="/xl/drawings/drawing68.xml" ContentType="application/vnd.openxmlformats-officedocument.drawingml.chartshapes+xml"/>
  <Override PartName="/xl/charts/chart60.xml" ContentType="application/vnd.openxmlformats-officedocument.drawingml.chart+xml"/>
  <Override PartName="/xl/drawings/drawing69.xml" ContentType="application/vnd.openxmlformats-officedocument.drawingml.chartshapes+xml"/>
  <Override PartName="/xl/charts/chart61.xml" ContentType="application/vnd.openxmlformats-officedocument.drawingml.chart+xml"/>
  <Override PartName="/xl/drawings/drawing70.xml" ContentType="application/vnd.openxmlformats-officedocument.drawingml.chartshapes+xml"/>
  <Override PartName="/xl/charts/chart62.xml" ContentType="application/vnd.openxmlformats-officedocument.drawingml.chart+xml"/>
  <Override PartName="/xl/drawings/drawing71.xml" ContentType="application/vnd.openxmlformats-officedocument.drawingml.chartshapes+xml"/>
  <Override PartName="/xl/charts/chart63.xml" ContentType="application/vnd.openxmlformats-officedocument.drawingml.chart+xml"/>
  <Override PartName="/xl/drawings/drawing72.xml" ContentType="application/vnd.openxmlformats-officedocument.drawingml.chartshapes+xml"/>
  <Override PartName="/xl/charts/chart64.xml" ContentType="application/vnd.openxmlformats-officedocument.drawingml.chart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harts/chart65.xml" ContentType="application/vnd.openxmlformats-officedocument.drawingml.chart+xml"/>
  <Override PartName="/xl/drawings/drawing75.xml" ContentType="application/vnd.openxmlformats-officedocument.drawingml.chartshapes+xml"/>
  <Override PartName="/xl/charts/chart66.xml" ContentType="application/vnd.openxmlformats-officedocument.drawingml.chart+xml"/>
  <Override PartName="/xl/drawings/drawing76.xml" ContentType="application/vnd.openxmlformats-officedocument.drawingml.chartshapes+xml"/>
  <Override PartName="/xl/charts/chart67.xml" ContentType="application/vnd.openxmlformats-officedocument.drawingml.chart+xml"/>
  <Override PartName="/xl/drawings/drawing77.xml" ContentType="application/vnd.openxmlformats-officedocument.drawingml.chartshapes+xml"/>
  <Override PartName="/xl/charts/chart68.xml" ContentType="application/vnd.openxmlformats-officedocument.drawingml.chart+xml"/>
  <Override PartName="/xl/drawings/drawing78.xml" ContentType="application/vnd.openxmlformats-officedocument.drawingml.chartshapes+xml"/>
  <Override PartName="/xl/charts/chart69.xml" ContentType="application/vnd.openxmlformats-officedocument.drawingml.chart+xml"/>
  <Override PartName="/xl/drawings/drawing79.xml" ContentType="application/vnd.openxmlformats-officedocument.drawingml.chartshapes+xml"/>
  <Override PartName="/xl/charts/chart70.xml" ContentType="application/vnd.openxmlformats-officedocument.drawingml.chart+xml"/>
  <Override PartName="/xl/drawings/drawing80.xml" ContentType="application/vnd.openxmlformats-officedocument.drawingml.chartshapes+xml"/>
  <Override PartName="/xl/charts/chart71.xml" ContentType="application/vnd.openxmlformats-officedocument.drawingml.chart+xml"/>
  <Override PartName="/xl/drawings/drawing81.xml" ContentType="application/vnd.openxmlformats-officedocument.drawingml.chartshapes+xml"/>
  <Override PartName="/xl/charts/chart72.xml" ContentType="application/vnd.openxmlformats-officedocument.drawingml.chart+xml"/>
  <Override PartName="/xl/drawings/drawing82.xml" ContentType="application/vnd.openxmlformats-officedocument.drawingml.chartshapes+xml"/>
  <Override PartName="/xl/drawings/drawing83.xml" ContentType="application/vnd.openxmlformats-officedocument.drawing+xml"/>
  <Override PartName="/xl/charts/chart73.xml" ContentType="application/vnd.openxmlformats-officedocument.drawingml.chart+xml"/>
  <Override PartName="/xl/drawings/drawing84.xml" ContentType="application/vnd.openxmlformats-officedocument.drawingml.chartshapes+xml"/>
  <Override PartName="/xl/charts/chart74.xml" ContentType="application/vnd.openxmlformats-officedocument.drawingml.chart+xml"/>
  <Override PartName="/xl/drawings/drawing85.xml" ContentType="application/vnd.openxmlformats-officedocument.drawingml.chartshapes+xml"/>
  <Override PartName="/xl/charts/chart75.xml" ContentType="application/vnd.openxmlformats-officedocument.drawingml.chart+xml"/>
  <Override PartName="/xl/drawings/drawing86.xml" ContentType="application/vnd.openxmlformats-officedocument.drawingml.chartshapes+xml"/>
  <Override PartName="/xl/charts/chart76.xml" ContentType="application/vnd.openxmlformats-officedocument.drawingml.chart+xml"/>
  <Override PartName="/xl/drawings/drawing87.xml" ContentType="application/vnd.openxmlformats-officedocument.drawingml.chartshapes+xml"/>
  <Override PartName="/xl/charts/chart77.xml" ContentType="application/vnd.openxmlformats-officedocument.drawingml.chart+xml"/>
  <Override PartName="/xl/drawings/drawing88.xml" ContentType="application/vnd.openxmlformats-officedocument.drawingml.chartshapes+xml"/>
  <Override PartName="/xl/charts/chart78.xml" ContentType="application/vnd.openxmlformats-officedocument.drawingml.chart+xml"/>
  <Override PartName="/xl/drawings/drawing89.xml" ContentType="application/vnd.openxmlformats-officedocument.drawingml.chartshapes+xml"/>
  <Override PartName="/xl/charts/chart79.xml" ContentType="application/vnd.openxmlformats-officedocument.drawingml.chart+xml"/>
  <Override PartName="/xl/drawings/drawing90.xml" ContentType="application/vnd.openxmlformats-officedocument.drawingml.chartshapes+xml"/>
  <Override PartName="/xl/charts/chart80.xml" ContentType="application/vnd.openxmlformats-officedocument.drawingml.chart+xml"/>
  <Override PartName="/xl/drawings/drawing91.xml" ContentType="application/vnd.openxmlformats-officedocument.drawingml.chartshapes+xml"/>
  <Override PartName="/xl/drawings/drawing92.xml" ContentType="application/vnd.openxmlformats-officedocument.drawing+xml"/>
  <Override PartName="/xl/charts/chart81.xml" ContentType="application/vnd.openxmlformats-officedocument.drawingml.chart+xml"/>
  <Override PartName="/xl/drawings/drawing93.xml" ContentType="application/vnd.openxmlformats-officedocument.drawingml.chartshapes+xml"/>
  <Override PartName="/xl/charts/chart82.xml" ContentType="application/vnd.openxmlformats-officedocument.drawingml.chart+xml"/>
  <Override PartName="/xl/drawings/drawing94.xml" ContentType="application/vnd.openxmlformats-officedocument.drawingml.chartshapes+xml"/>
  <Override PartName="/xl/charts/chart83.xml" ContentType="application/vnd.openxmlformats-officedocument.drawingml.chart+xml"/>
  <Override PartName="/xl/drawings/drawing95.xml" ContentType="application/vnd.openxmlformats-officedocument.drawingml.chartshapes+xml"/>
  <Override PartName="/xl/charts/chart84.xml" ContentType="application/vnd.openxmlformats-officedocument.drawingml.chart+xml"/>
  <Override PartName="/xl/drawings/drawing96.xml" ContentType="application/vnd.openxmlformats-officedocument.drawingml.chartshapes+xml"/>
  <Override PartName="/xl/charts/chart85.xml" ContentType="application/vnd.openxmlformats-officedocument.drawingml.chart+xml"/>
  <Override PartName="/xl/drawings/drawing97.xml" ContentType="application/vnd.openxmlformats-officedocument.drawingml.chartshapes+xml"/>
  <Override PartName="/xl/charts/chart86.xml" ContentType="application/vnd.openxmlformats-officedocument.drawingml.chart+xml"/>
  <Override PartName="/xl/drawings/drawing98.xml" ContentType="application/vnd.openxmlformats-officedocument.drawingml.chartshapes+xml"/>
  <Override PartName="/xl/charts/chart87.xml" ContentType="application/vnd.openxmlformats-officedocument.drawingml.chart+xml"/>
  <Override PartName="/xl/drawings/drawing99.xml" ContentType="application/vnd.openxmlformats-officedocument.drawingml.chartshapes+xml"/>
  <Override PartName="/xl/charts/chart88.xml" ContentType="application/vnd.openxmlformats-officedocument.drawingml.chart+xml"/>
  <Override PartName="/xl/drawings/drawing10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N:\MI\TeamShare_Strategic_Insight\AHDB Pork\Porkwatch\2024\07 Jul\"/>
    </mc:Choice>
  </mc:AlternateContent>
  <xr:revisionPtr revIDLastSave="0" documentId="13_ncr:1_{1F74E608-1817-467B-A596-134E1B85AB30}" xr6:coauthVersionLast="47" xr6:coauthVersionMax="47" xr10:uidLastSave="{00000000-0000-0000-0000-000000000000}"/>
  <bookViews>
    <workbookView xWindow="-28920" yWindow="1500" windowWidth="29040" windowHeight="15840" tabRatio="798" xr2:uid="{00000000-000D-0000-FFFF-FFFF00000000}"/>
  </bookViews>
  <sheets>
    <sheet name="Summary- Branded or Own Label" sheetId="53" r:id="rId1"/>
    <sheet name="Chart Data" sheetId="40" state="hidden" r:id="rId2"/>
    <sheet name="TOTAL MARKET" sheetId="27" r:id="rId3"/>
    <sheet name="ALDI" sheetId="42" r:id="rId4"/>
    <sheet name="ASDA" sheetId="43" r:id="rId5"/>
    <sheet name="CO-OP" sheetId="45" r:id="rId6"/>
    <sheet name="ICELAND" sheetId="46" r:id="rId7"/>
    <sheet name="LIDL" sheetId="47" r:id="rId8"/>
    <sheet name="MORRISONS" sheetId="49" r:id="rId9"/>
    <sheet name="M&amp;S" sheetId="48" r:id="rId10"/>
    <sheet name="JS" sheetId="50" r:id="rId11"/>
    <sheet name="TESCO" sheetId="51" r:id="rId12"/>
    <sheet name="WAITROSE" sheetId="52" r:id="rId13"/>
  </sheets>
  <definedNames>
    <definedName name="_xlnm._FilterDatabase" localSheetId="0" hidden="1">'Summary- Branded or Own Label'!$A$2:$L$46</definedName>
    <definedName name="_xlnm.Print_Area" localSheetId="3">ALDI!$A$1:$L$38</definedName>
    <definedName name="_xlnm.Print_Area" localSheetId="4">ASDA!$A$1:$L$38</definedName>
    <definedName name="_xlnm.Print_Area" localSheetId="1">'Chart Data'!$A$1:$AD$46</definedName>
    <definedName name="_xlnm.Print_Area" localSheetId="5">'CO-OP'!$A$1:$L$38</definedName>
    <definedName name="_xlnm.Print_Area" localSheetId="6">ICELAND!$A$1:$L$38</definedName>
    <definedName name="_xlnm.Print_Area" localSheetId="10">JS!$A$1:$L$38</definedName>
    <definedName name="_xlnm.Print_Area" localSheetId="7">LIDL!$A$1:$L$38</definedName>
    <definedName name="_xlnm.Print_Area" localSheetId="9">'M&amp;S'!$A$1:$L$38</definedName>
    <definedName name="_xlnm.Print_Area" localSheetId="8">MORRISONS!$A$1:$L$38</definedName>
    <definedName name="_xlnm.Print_Area" localSheetId="11">TESCO!$A$1:$L$38</definedName>
    <definedName name="_xlnm.Print_Area" localSheetId="2">'TOTAL MARKET'!$A$1:$L$38</definedName>
    <definedName name="_xlnm.Print_Area" localSheetId="12">WAITROSE!$A$1:$L$38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53" l="1"/>
  <c r="G37" i="53" s="1"/>
  <c r="E2" i="53"/>
  <c r="D2" i="53"/>
  <c r="I46" i="53"/>
  <c r="K46" i="53" s="1"/>
  <c r="I45" i="53"/>
  <c r="K45" i="53" s="1"/>
  <c r="I44" i="53"/>
  <c r="K44" i="53" s="1"/>
  <c r="I43" i="53"/>
  <c r="K43" i="53" s="1"/>
  <c r="I42" i="53"/>
  <c r="K42" i="53" s="1"/>
  <c r="I41" i="53"/>
  <c r="K41" i="53" s="1"/>
  <c r="I40" i="53"/>
  <c r="K40" i="53" s="1"/>
  <c r="I39" i="53"/>
  <c r="K39" i="53" s="1"/>
  <c r="I38" i="53"/>
  <c r="K38" i="53" s="1"/>
  <c r="I37" i="53"/>
  <c r="K37" i="53" s="1"/>
  <c r="I36" i="53"/>
  <c r="K36" i="53" s="1"/>
  <c r="I35" i="53"/>
  <c r="K35" i="53" s="1"/>
  <c r="I34" i="53"/>
  <c r="K34" i="53" s="1"/>
  <c r="I33" i="53"/>
  <c r="K33" i="53" s="1"/>
  <c r="I32" i="53"/>
  <c r="K32" i="53" s="1"/>
  <c r="I31" i="53"/>
  <c r="K31" i="53" s="1"/>
  <c r="I30" i="53"/>
  <c r="K30" i="53" s="1"/>
  <c r="I29" i="53"/>
  <c r="K29" i="53" s="1"/>
  <c r="I28" i="53"/>
  <c r="K28" i="53" s="1"/>
  <c r="I27" i="53"/>
  <c r="K27" i="53" s="1"/>
  <c r="I26" i="53"/>
  <c r="K26" i="53" s="1"/>
  <c r="I25" i="53"/>
  <c r="K25" i="53" s="1"/>
  <c r="I24" i="53"/>
  <c r="K24" i="53" s="1"/>
  <c r="I23" i="53"/>
  <c r="K23" i="53" s="1"/>
  <c r="I22" i="53"/>
  <c r="K22" i="53" s="1"/>
  <c r="I21" i="53"/>
  <c r="K21" i="53" s="1"/>
  <c r="I20" i="53"/>
  <c r="K20" i="53" s="1"/>
  <c r="I19" i="53"/>
  <c r="K19" i="53" s="1"/>
  <c r="I18" i="53"/>
  <c r="K18" i="53" s="1"/>
  <c r="I17" i="53"/>
  <c r="K17" i="53" s="1"/>
  <c r="I16" i="53"/>
  <c r="K16" i="53" s="1"/>
  <c r="I15" i="53"/>
  <c r="K15" i="53" s="1"/>
  <c r="I14" i="53"/>
  <c r="K14" i="53" s="1"/>
  <c r="I13" i="53"/>
  <c r="K13" i="53" s="1"/>
  <c r="I12" i="53"/>
  <c r="K12" i="53" s="1"/>
  <c r="I11" i="53"/>
  <c r="K11" i="53" s="1"/>
  <c r="I10" i="53"/>
  <c r="K10" i="53" s="1"/>
  <c r="I9" i="53"/>
  <c r="K9" i="53" s="1"/>
  <c r="I8" i="53"/>
  <c r="K8" i="53" s="1"/>
  <c r="I7" i="53"/>
  <c r="K7" i="53" s="1"/>
  <c r="I6" i="53"/>
  <c r="K6" i="53" s="1"/>
  <c r="I5" i="53"/>
  <c r="K5" i="53" s="1"/>
  <c r="I4" i="53"/>
  <c r="K4" i="53" s="1"/>
  <c r="I3" i="53"/>
  <c r="K3" i="53" s="1"/>
  <c r="H46" i="53"/>
  <c r="H45" i="53"/>
  <c r="H44" i="53"/>
  <c r="H43" i="53"/>
  <c r="H42" i="53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6" i="53"/>
  <c r="H5" i="53"/>
  <c r="H4" i="53"/>
  <c r="H3" i="53"/>
  <c r="E46" i="53"/>
  <c r="G46" i="53" s="1"/>
  <c r="E45" i="53"/>
  <c r="G45" i="53" s="1"/>
  <c r="E44" i="53"/>
  <c r="G44" i="53" s="1"/>
  <c r="E43" i="53"/>
  <c r="G43" i="53" s="1"/>
  <c r="E42" i="53"/>
  <c r="G42" i="53" s="1"/>
  <c r="E41" i="53"/>
  <c r="G41" i="53" s="1"/>
  <c r="E40" i="53"/>
  <c r="G40" i="53" s="1"/>
  <c r="E39" i="53"/>
  <c r="G39" i="53" s="1"/>
  <c r="E38" i="53"/>
  <c r="G38" i="53" s="1"/>
  <c r="E36" i="53"/>
  <c r="G36" i="53" s="1"/>
  <c r="E35" i="53"/>
  <c r="G35" i="53" s="1"/>
  <c r="E34" i="53"/>
  <c r="G34" i="53" s="1"/>
  <c r="E33" i="53"/>
  <c r="G33" i="53" s="1"/>
  <c r="E32" i="53"/>
  <c r="G32" i="53" s="1"/>
  <c r="E31" i="53"/>
  <c r="G31" i="53" s="1"/>
  <c r="E30" i="53"/>
  <c r="G30" i="53" s="1"/>
  <c r="E29" i="53"/>
  <c r="G29" i="53" s="1"/>
  <c r="E28" i="53"/>
  <c r="G28" i="53" s="1"/>
  <c r="E27" i="53"/>
  <c r="G27" i="53" s="1"/>
  <c r="E26" i="53"/>
  <c r="G26" i="53" s="1"/>
  <c r="E25" i="53"/>
  <c r="G25" i="53" s="1"/>
  <c r="E24" i="53"/>
  <c r="G24" i="53" s="1"/>
  <c r="E23" i="53"/>
  <c r="G23" i="53" s="1"/>
  <c r="E22" i="53"/>
  <c r="G22" i="53" s="1"/>
  <c r="E21" i="53"/>
  <c r="G21" i="53" s="1"/>
  <c r="E20" i="53"/>
  <c r="G20" i="53" s="1"/>
  <c r="E19" i="53"/>
  <c r="G19" i="53" s="1"/>
  <c r="E18" i="53"/>
  <c r="G18" i="53" s="1"/>
  <c r="E17" i="53"/>
  <c r="G17" i="53" s="1"/>
  <c r="E16" i="53"/>
  <c r="G16" i="53" s="1"/>
  <c r="E15" i="53"/>
  <c r="G15" i="53" s="1"/>
  <c r="E14" i="53"/>
  <c r="G14" i="53" s="1"/>
  <c r="E13" i="53"/>
  <c r="G13" i="53" s="1"/>
  <c r="E12" i="53"/>
  <c r="G12" i="53" s="1"/>
  <c r="E11" i="53"/>
  <c r="G11" i="53" s="1"/>
  <c r="E10" i="53"/>
  <c r="G10" i="53" s="1"/>
  <c r="E9" i="53"/>
  <c r="G9" i="53" s="1"/>
  <c r="E8" i="53"/>
  <c r="G8" i="53" s="1"/>
  <c r="E7" i="53"/>
  <c r="G7" i="53" s="1"/>
  <c r="E6" i="53"/>
  <c r="G6" i="53" s="1"/>
  <c r="E5" i="53"/>
  <c r="G5" i="53" s="1"/>
  <c r="E4" i="53"/>
  <c r="G4" i="53" s="1"/>
  <c r="E3" i="53"/>
  <c r="G3" i="53" s="1"/>
  <c r="D46" i="53"/>
  <c r="D45" i="53"/>
  <c r="D44" i="53"/>
  <c r="D43" i="53"/>
  <c r="D42" i="53"/>
  <c r="D41" i="53"/>
  <c r="D40" i="53"/>
  <c r="D39" i="53"/>
  <c r="D38" i="53"/>
  <c r="D37" i="53"/>
  <c r="D36" i="53"/>
  <c r="D35" i="53"/>
  <c r="D34" i="53"/>
  <c r="D33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D4" i="53"/>
  <c r="D3" i="53"/>
  <c r="E38" i="48" l="1"/>
  <c r="I2" i="53" l="1"/>
  <c r="H2" i="53"/>
  <c r="J32" i="53" l="1"/>
  <c r="J30" i="53"/>
  <c r="J14" i="53"/>
  <c r="J16" i="53"/>
  <c r="J8" i="53"/>
  <c r="J22" i="53"/>
  <c r="J24" i="53"/>
  <c r="J38" i="53"/>
  <c r="J40" i="53"/>
  <c r="J6" i="53"/>
  <c r="J10" i="53"/>
  <c r="J26" i="53"/>
  <c r="J34" i="53"/>
  <c r="J42" i="53"/>
  <c r="J4" i="53"/>
  <c r="J12" i="53"/>
  <c r="J20" i="53"/>
  <c r="J28" i="53"/>
  <c r="J36" i="53"/>
  <c r="J44" i="53"/>
  <c r="J18" i="53"/>
  <c r="F3" i="53"/>
  <c r="J3" i="53"/>
  <c r="F4" i="53"/>
  <c r="F6" i="53"/>
  <c r="F8" i="53"/>
  <c r="F10" i="53"/>
  <c r="F12" i="53"/>
  <c r="F14" i="53"/>
  <c r="F16" i="53"/>
  <c r="F18" i="53"/>
  <c r="F20" i="53"/>
  <c r="F22" i="53"/>
  <c r="F24" i="53"/>
  <c r="F26" i="53"/>
  <c r="F28" i="53"/>
  <c r="F30" i="53"/>
  <c r="F32" i="53"/>
  <c r="F34" i="53"/>
  <c r="F36" i="53"/>
  <c r="F38" i="53"/>
  <c r="F40" i="53"/>
  <c r="F42" i="53"/>
  <c r="F44" i="53"/>
  <c r="F46" i="53"/>
  <c r="J5" i="53"/>
  <c r="J7" i="53"/>
  <c r="J9" i="53"/>
  <c r="J11" i="53"/>
  <c r="J13" i="53"/>
  <c r="J15" i="53"/>
  <c r="J17" i="53"/>
  <c r="J19" i="53"/>
  <c r="J21" i="53"/>
  <c r="J23" i="53"/>
  <c r="J25" i="53"/>
  <c r="J27" i="53"/>
  <c r="J29" i="53"/>
  <c r="J31" i="53"/>
  <c r="J33" i="53"/>
  <c r="J35" i="53"/>
  <c r="J37" i="53"/>
  <c r="J39" i="53"/>
  <c r="J41" i="53"/>
  <c r="J43" i="53"/>
  <c r="J45" i="53"/>
  <c r="F5" i="53"/>
  <c r="F7" i="53"/>
  <c r="F9" i="53"/>
  <c r="F11" i="53"/>
  <c r="F13" i="53"/>
  <c r="F15" i="53"/>
  <c r="F17" i="53"/>
  <c r="F19" i="53"/>
  <c r="F21" i="53"/>
  <c r="F23" i="53"/>
  <c r="F25" i="53"/>
  <c r="F27" i="53"/>
  <c r="F29" i="53"/>
  <c r="F31" i="53"/>
  <c r="F33" i="53"/>
  <c r="F35" i="53"/>
  <c r="F37" i="53"/>
  <c r="F39" i="53"/>
  <c r="F41" i="53"/>
  <c r="F43" i="53"/>
  <c r="F45" i="53"/>
  <c r="J46" i="53"/>
  <c r="E38" i="52" l="1"/>
  <c r="E38" i="51"/>
  <c r="E38" i="50"/>
  <c r="E38" i="49"/>
  <c r="E38" i="47"/>
  <c r="E38" i="46"/>
  <c r="E38" i="45"/>
  <c r="E38" i="43" l="1"/>
  <c r="E38" i="42" l="1"/>
  <c r="E38" i="27" l="1"/>
</calcChain>
</file>

<file path=xl/sharedStrings.xml><?xml version="1.0" encoding="utf-8"?>
<sst xmlns="http://schemas.openxmlformats.org/spreadsheetml/2006/main" count="263" uniqueCount="34">
  <si>
    <t>Retailer</t>
  </si>
  <si>
    <t>Pork</t>
  </si>
  <si>
    <t>Bacon</t>
  </si>
  <si>
    <t>Ham</t>
  </si>
  <si>
    <t>Asda</t>
  </si>
  <si>
    <t>Co-op</t>
  </si>
  <si>
    <t>Morrisons</t>
  </si>
  <si>
    <t>Tesco</t>
  </si>
  <si>
    <t>Waitrose</t>
  </si>
  <si>
    <t>Total</t>
  </si>
  <si>
    <t>Aldi</t>
  </si>
  <si>
    <t>Lidl</t>
  </si>
  <si>
    <t>Sausage</t>
  </si>
  <si>
    <t>% British Facings</t>
  </si>
  <si>
    <t>M&amp;S</t>
  </si>
  <si>
    <t>Pork Watch Bi-monthly data to:</t>
  </si>
  <si>
    <t>Sainsburys</t>
  </si>
  <si>
    <t>Iceland</t>
  </si>
  <si>
    <t>the TOTAL GB MARKET</t>
  </si>
  <si>
    <t>Product</t>
  </si>
  <si>
    <t>v Last Time</t>
  </si>
  <si>
    <t>v Year ago</t>
  </si>
  <si>
    <t>For definition:</t>
  </si>
  <si>
    <r>
      <t xml:space="preserve">Where the table says </t>
    </r>
    <r>
      <rPr>
        <b/>
        <sz val="10"/>
        <color rgb="FF575756"/>
        <rFont val="Arial"/>
        <family val="2"/>
      </rPr>
      <t>None</t>
    </r>
    <r>
      <rPr>
        <sz val="10"/>
        <color rgb="FF575756"/>
        <rFont val="Arial"/>
        <family val="2"/>
      </rPr>
      <t>, this means no products were collected in this category.</t>
    </r>
  </si>
  <si>
    <r>
      <rPr>
        <b/>
        <sz val="11"/>
        <color rgb="FF575756"/>
        <rFont val="Arial"/>
        <family val="2"/>
      </rPr>
      <t>Own Label Products</t>
    </r>
    <r>
      <rPr>
        <sz val="11"/>
        <color rgb="FF575756"/>
        <rFont val="Arial"/>
        <family val="2"/>
      </rPr>
      <t xml:space="preserve"> consist of products that are either:</t>
    </r>
  </si>
  <si>
    <r>
      <t xml:space="preserve">Where the table says </t>
    </r>
    <r>
      <rPr>
        <b/>
        <sz val="10"/>
        <color rgb="FF575756"/>
        <rFont val="Arial"/>
        <family val="2"/>
      </rPr>
      <t>0%</t>
    </r>
    <r>
      <rPr>
        <sz val="10"/>
        <color rgb="FF575756"/>
        <rFont val="Arial"/>
        <family val="2"/>
      </rPr>
      <t>, this means products were collected, but 0% were British.</t>
    </r>
  </si>
  <si>
    <t>- Clearly branded for the retailer eg. Asda Chosen By You</t>
  </si>
  <si>
    <t>- Produced for or exclusive to a specific retailer eg. Specially produced for Aldi</t>
  </si>
  <si>
    <r>
      <rPr>
        <b/>
        <sz val="11"/>
        <color rgb="FF575756"/>
        <rFont val="Arial"/>
        <family val="2"/>
      </rPr>
      <t xml:space="preserve">Branded Products </t>
    </r>
    <r>
      <rPr>
        <sz val="11"/>
        <color rgb="FF575756"/>
        <rFont val="Arial"/>
        <family val="2"/>
      </rPr>
      <t>are the other products that are available.</t>
    </r>
  </si>
  <si>
    <t>% Own Label</t>
  </si>
  <si>
    <t>PORK: Looking at the % British, % Own Label Pork sold in</t>
  </si>
  <si>
    <t>% British OL</t>
  </si>
  <si>
    <t>% of Own Label facings which are British</t>
  </si>
  <si>
    <t>% of facings which are British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</si>
</sst>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mmm\ yyyy"/>
    <numFmt numFmtId="166" formatCode="mmm/yyyy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75756"/>
      <name val="Calibri"/>
      <family val="2"/>
      <scheme val="minor"/>
    </font>
    <font>
      <sz val="11"/>
      <color rgb="FF575756"/>
      <name val="Calibri"/>
      <family val="2"/>
      <scheme val="minor"/>
    </font>
    <font>
      <b/>
      <sz val="8"/>
      <color rgb="FF575756"/>
      <name val="Arial"/>
      <family val="2"/>
    </font>
    <font>
      <sz val="10"/>
      <color rgb="FF575756"/>
      <name val="Arial"/>
      <family val="2"/>
    </font>
    <font>
      <b/>
      <sz val="9"/>
      <color rgb="FF575756"/>
      <name val="Arial"/>
      <family val="2"/>
    </font>
    <font>
      <b/>
      <sz val="10"/>
      <color rgb="FF575756"/>
      <name val="Arial"/>
      <family val="2"/>
    </font>
    <font>
      <sz val="10"/>
      <color rgb="FF575756"/>
      <name val="Arial"/>
      <family val="2"/>
    </font>
    <font>
      <b/>
      <sz val="11"/>
      <color rgb="FF575756"/>
      <name val="Arial"/>
      <family val="2"/>
    </font>
    <font>
      <sz val="11"/>
      <color rgb="FF575756"/>
      <name val="Arial"/>
      <family val="2"/>
    </font>
    <font>
      <b/>
      <sz val="14"/>
      <color rgb="FF575756"/>
      <name val="Arial"/>
      <family val="2"/>
    </font>
    <font>
      <b/>
      <sz val="12"/>
      <color rgb="FF57575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575756"/>
      </left>
      <right/>
      <top style="medium">
        <color rgb="FF575756"/>
      </top>
      <bottom style="medium">
        <color rgb="FF575756"/>
      </bottom>
      <diagonal/>
    </border>
    <border>
      <left/>
      <right/>
      <top style="medium">
        <color rgb="FF575756"/>
      </top>
      <bottom style="medium">
        <color rgb="FF575756"/>
      </bottom>
      <diagonal/>
    </border>
    <border>
      <left/>
      <right style="medium">
        <color rgb="FF575756"/>
      </right>
      <top style="medium">
        <color rgb="FF575756"/>
      </top>
      <bottom style="medium">
        <color rgb="FF575756"/>
      </bottom>
      <diagonal/>
    </border>
    <border>
      <left/>
      <right style="thin">
        <color rgb="FF575756"/>
      </right>
      <top style="medium">
        <color rgb="FF575756"/>
      </top>
      <bottom style="medium">
        <color rgb="FF575756"/>
      </bottom>
      <diagonal/>
    </border>
    <border>
      <left style="thin">
        <color rgb="FF575756"/>
      </left>
      <right/>
      <top style="medium">
        <color rgb="FF575756"/>
      </top>
      <bottom style="medium">
        <color rgb="FF575756"/>
      </bottom>
      <diagonal/>
    </border>
    <border>
      <left style="medium">
        <color rgb="FF575756"/>
      </left>
      <right/>
      <top style="medium">
        <color rgb="FF575756"/>
      </top>
      <bottom/>
      <diagonal/>
    </border>
    <border>
      <left/>
      <right style="medium">
        <color rgb="FF575756"/>
      </right>
      <top style="medium">
        <color rgb="FF575756"/>
      </top>
      <bottom/>
      <diagonal/>
    </border>
    <border>
      <left/>
      <right/>
      <top style="medium">
        <color rgb="FF575756"/>
      </top>
      <bottom/>
      <diagonal/>
    </border>
    <border>
      <left style="medium">
        <color rgb="FF575756"/>
      </left>
      <right/>
      <top/>
      <bottom/>
      <diagonal/>
    </border>
    <border>
      <left/>
      <right style="medium">
        <color rgb="FF575756"/>
      </right>
      <top/>
      <bottom/>
      <diagonal/>
    </border>
    <border>
      <left style="medium">
        <color rgb="FF575756"/>
      </left>
      <right/>
      <top/>
      <bottom style="thin">
        <color rgb="FF575756"/>
      </bottom>
      <diagonal/>
    </border>
    <border>
      <left/>
      <right style="medium">
        <color rgb="FF575756"/>
      </right>
      <top/>
      <bottom style="thin">
        <color rgb="FF575756"/>
      </bottom>
      <diagonal/>
    </border>
    <border>
      <left/>
      <right/>
      <top/>
      <bottom style="thin">
        <color rgb="FF575756"/>
      </bottom>
      <diagonal/>
    </border>
    <border>
      <left style="medium">
        <color rgb="FF575756"/>
      </left>
      <right/>
      <top style="thin">
        <color rgb="FF575756"/>
      </top>
      <bottom/>
      <diagonal/>
    </border>
    <border>
      <left/>
      <right style="medium">
        <color rgb="FF575756"/>
      </right>
      <top style="thin">
        <color rgb="FF575756"/>
      </top>
      <bottom/>
      <diagonal/>
    </border>
    <border>
      <left/>
      <right/>
      <top style="thin">
        <color rgb="FF575756"/>
      </top>
      <bottom/>
      <diagonal/>
    </border>
    <border>
      <left style="medium">
        <color rgb="FF575756"/>
      </left>
      <right/>
      <top/>
      <bottom style="medium">
        <color rgb="FF575756"/>
      </bottom>
      <diagonal/>
    </border>
    <border>
      <left/>
      <right style="medium">
        <color rgb="FF575756"/>
      </right>
      <top/>
      <bottom style="medium">
        <color rgb="FF575756"/>
      </bottom>
      <diagonal/>
    </border>
    <border>
      <left/>
      <right/>
      <top/>
      <bottom style="medium">
        <color rgb="FF575756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 vertical="top" wrapText="1"/>
    </xf>
    <xf numFmtId="0" fontId="7" fillId="2" borderId="2" xfId="0" applyFont="1" applyFill="1" applyBorder="1"/>
    <xf numFmtId="0" fontId="7" fillId="2" borderId="3" xfId="0" applyFont="1" applyFill="1" applyBorder="1"/>
    <xf numFmtId="0" fontId="7" fillId="0" borderId="0" xfId="0" applyFont="1"/>
    <xf numFmtId="0" fontId="7" fillId="2" borderId="4" xfId="0" applyFont="1" applyFill="1" applyBorder="1"/>
    <xf numFmtId="0" fontId="7" fillId="2" borderId="10" xfId="0" applyFont="1" applyFill="1" applyBorder="1"/>
    <xf numFmtId="0" fontId="7" fillId="2" borderId="8" xfId="0" applyFont="1" applyFill="1" applyBorder="1"/>
    <xf numFmtId="17" fontId="7" fillId="2" borderId="1" xfId="0" applyNumberFormat="1" applyFont="1" applyFill="1" applyBorder="1"/>
    <xf numFmtId="17" fontId="7" fillId="0" borderId="15" xfId="0" applyNumberFormat="1" applyFont="1" applyBorder="1"/>
    <xf numFmtId="0" fontId="7" fillId="2" borderId="5" xfId="0" applyFont="1" applyFill="1" applyBorder="1"/>
    <xf numFmtId="0" fontId="8" fillId="0" borderId="0" xfId="0" applyFont="1"/>
    <xf numFmtId="0" fontId="8" fillId="0" borderId="13" xfId="0" applyFont="1" applyBorder="1"/>
    <xf numFmtId="0" fontId="8" fillId="0" borderId="14" xfId="0" applyFont="1" applyBorder="1"/>
    <xf numFmtId="9" fontId="8" fillId="0" borderId="12" xfId="1" applyFont="1" applyFill="1" applyBorder="1"/>
    <xf numFmtId="9" fontId="8" fillId="4" borderId="1" xfId="1" applyFont="1" applyFill="1" applyBorder="1"/>
    <xf numFmtId="9" fontId="8" fillId="0" borderId="0" xfId="1" applyFont="1" applyFill="1"/>
    <xf numFmtId="9" fontId="8" fillId="0" borderId="1" xfId="1" applyFont="1" applyFill="1" applyBorder="1"/>
    <xf numFmtId="0" fontId="8" fillId="0" borderId="5" xfId="0" applyFont="1" applyBorder="1"/>
    <xf numFmtId="0" fontId="8" fillId="0" borderId="10" xfId="0" applyFont="1" applyBorder="1"/>
    <xf numFmtId="0" fontId="8" fillId="0" borderId="8" xfId="0" applyFont="1" applyBorder="1"/>
    <xf numFmtId="0" fontId="8" fillId="3" borderId="10" xfId="0" applyFont="1" applyFill="1" applyBorder="1"/>
    <xf numFmtId="0" fontId="8" fillId="3" borderId="8" xfId="0" applyFont="1" applyFill="1" applyBorder="1"/>
    <xf numFmtId="9" fontId="8" fillId="3" borderId="1" xfId="1" applyFont="1" applyFill="1" applyBorder="1"/>
    <xf numFmtId="0" fontId="8" fillId="3" borderId="5" xfId="0" applyFont="1" applyFill="1" applyBorder="1"/>
    <xf numFmtId="0" fontId="8" fillId="3" borderId="11" xfId="0" applyFont="1" applyFill="1" applyBorder="1"/>
    <xf numFmtId="0" fontId="8" fillId="3" borderId="9" xfId="0" applyFont="1" applyFill="1" applyBorder="1"/>
    <xf numFmtId="9" fontId="8" fillId="3" borderId="6" xfId="1" applyFont="1" applyFill="1" applyBorder="1"/>
    <xf numFmtId="0" fontId="8" fillId="3" borderId="7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9" fontId="8" fillId="4" borderId="6" xfId="1" applyFont="1" applyFill="1" applyBorder="1"/>
    <xf numFmtId="0" fontId="14" fillId="0" borderId="2" xfId="2" applyFont="1" applyBorder="1"/>
    <xf numFmtId="0" fontId="15" fillId="0" borderId="3" xfId="2" applyFont="1" applyBorder="1"/>
    <xf numFmtId="0" fontId="17" fillId="0" borderId="16" xfId="2" applyFont="1" applyBorder="1" applyAlignment="1">
      <alignment horizontal="center" vertical="center" wrapText="1"/>
    </xf>
    <xf numFmtId="165" fontId="17" fillId="0" borderId="16" xfId="2" quotePrefix="1" applyNumberFormat="1" applyFont="1" applyBorder="1" applyAlignment="1">
      <alignment horizontal="center" vertical="center" wrapText="1"/>
    </xf>
    <xf numFmtId="165" fontId="17" fillId="0" borderId="19" xfId="2" quotePrefix="1" applyNumberFormat="1" applyFont="1" applyBorder="1" applyAlignment="1">
      <alignment horizontal="center" vertical="center" wrapText="1"/>
    </xf>
    <xf numFmtId="166" fontId="17" fillId="0" borderId="20" xfId="2" applyNumberFormat="1" applyFont="1" applyBorder="1" applyAlignment="1">
      <alignment horizontal="center" vertical="center" wrapText="1"/>
    </xf>
    <xf numFmtId="166" fontId="17" fillId="0" borderId="18" xfId="2" applyNumberFormat="1" applyFont="1" applyBorder="1" applyAlignment="1">
      <alignment horizontal="center" vertical="center" wrapText="1"/>
    </xf>
    <xf numFmtId="166" fontId="17" fillId="0" borderId="17" xfId="2" applyNumberFormat="1" applyFont="1" applyBorder="1" applyAlignment="1">
      <alignment horizontal="center" vertical="center" wrapText="1"/>
    </xf>
    <xf numFmtId="0" fontId="18" fillId="0" borderId="21" xfId="2" applyFont="1" applyBorder="1"/>
    <xf numFmtId="9" fontId="15" fillId="0" borderId="21" xfId="2" applyNumberFormat="1" applyFont="1" applyBorder="1" applyAlignment="1">
      <alignment horizontal="center"/>
    </xf>
    <xf numFmtId="9" fontId="15" fillId="0" borderId="23" xfId="2" applyNumberFormat="1" applyFont="1" applyBorder="1" applyAlignment="1">
      <alignment horizontal="center"/>
    </xf>
    <xf numFmtId="9" fontId="15" fillId="0" borderId="22" xfId="2" applyNumberFormat="1" applyFont="1" applyBorder="1" applyAlignment="1">
      <alignment horizontal="center"/>
    </xf>
    <xf numFmtId="0" fontId="18" fillId="0" borderId="24" xfId="2" applyFont="1" applyBorder="1"/>
    <xf numFmtId="9" fontId="15" fillId="0" borderId="24" xfId="2" applyNumberFormat="1" applyFont="1" applyBorder="1" applyAlignment="1">
      <alignment horizontal="center"/>
    </xf>
    <xf numFmtId="9" fontId="15" fillId="0" borderId="0" xfId="2" applyNumberFormat="1" applyFont="1" applyAlignment="1">
      <alignment horizontal="center"/>
    </xf>
    <xf numFmtId="9" fontId="15" fillId="0" borderId="25" xfId="2" applyNumberFormat="1" applyFont="1" applyBorder="1" applyAlignment="1">
      <alignment horizontal="center"/>
    </xf>
    <xf numFmtId="0" fontId="18" fillId="0" borderId="26" xfId="2" applyFont="1" applyBorder="1"/>
    <xf numFmtId="9" fontId="15" fillId="0" borderId="26" xfId="2" applyNumberFormat="1" applyFont="1" applyBorder="1" applyAlignment="1">
      <alignment horizontal="center"/>
    </xf>
    <xf numFmtId="9" fontId="15" fillId="0" borderId="28" xfId="2" applyNumberFormat="1" applyFont="1" applyBorder="1" applyAlignment="1">
      <alignment horizontal="center"/>
    </xf>
    <xf numFmtId="9" fontId="15" fillId="0" borderId="27" xfId="2" applyNumberFormat="1" applyFont="1" applyBorder="1" applyAlignment="1">
      <alignment horizontal="center"/>
    </xf>
    <xf numFmtId="0" fontId="18" fillId="0" borderId="29" xfId="2" applyFont="1" applyBorder="1"/>
    <xf numFmtId="9" fontId="15" fillId="0" borderId="31" xfId="2" applyNumberFormat="1" applyFont="1" applyBorder="1" applyAlignment="1">
      <alignment horizontal="center"/>
    </xf>
    <xf numFmtId="9" fontId="15" fillId="0" borderId="30" xfId="2" applyNumberFormat="1" applyFont="1" applyBorder="1" applyAlignment="1">
      <alignment horizontal="center"/>
    </xf>
    <xf numFmtId="0" fontId="18" fillId="0" borderId="32" xfId="2" applyFont="1" applyBorder="1"/>
    <xf numFmtId="9" fontId="15" fillId="0" borderId="32" xfId="2" applyNumberFormat="1" applyFont="1" applyBorder="1" applyAlignment="1">
      <alignment horizontal="center"/>
    </xf>
    <xf numFmtId="9" fontId="15" fillId="0" borderId="34" xfId="2" applyNumberFormat="1" applyFont="1" applyBorder="1" applyAlignment="1">
      <alignment horizontal="center"/>
    </xf>
    <xf numFmtId="9" fontId="15" fillId="0" borderId="33" xfId="2" applyNumberFormat="1" applyFont="1" applyBorder="1" applyAlignment="1">
      <alignment horizontal="center"/>
    </xf>
    <xf numFmtId="0" fontId="15" fillId="0" borderId="0" xfId="2" applyFont="1"/>
    <xf numFmtId="0" fontId="15" fillId="0" borderId="0" xfId="2" quotePrefix="1" applyFont="1"/>
    <xf numFmtId="0" fontId="14" fillId="0" borderId="0" xfId="2" applyFont="1"/>
    <xf numFmtId="17" fontId="8" fillId="4" borderId="8" xfId="0" applyNumberFormat="1" applyFont="1" applyFill="1" applyBorder="1" applyAlignment="1">
      <alignment horizontal="center"/>
    </xf>
    <xf numFmtId="0" fontId="17" fillId="0" borderId="17" xfId="2" applyFont="1" applyBorder="1" applyAlignment="1">
      <alignment horizontal="left" vertical="center" wrapText="1"/>
    </xf>
    <xf numFmtId="0" fontId="15" fillId="0" borderId="23" xfId="2" applyFont="1" applyBorder="1"/>
    <xf numFmtId="0" fontId="15" fillId="0" borderId="28" xfId="2" applyFont="1" applyBorder="1"/>
    <xf numFmtId="0" fontId="15" fillId="0" borderId="31" xfId="2" applyFont="1" applyBorder="1"/>
    <xf numFmtId="0" fontId="15" fillId="0" borderId="34" xfId="2" applyFont="1" applyBorder="1"/>
    <xf numFmtId="9" fontId="15" fillId="0" borderId="35" xfId="2" applyNumberFormat="1" applyFont="1" applyBorder="1" applyAlignment="1">
      <alignment horizontal="center"/>
    </xf>
    <xf numFmtId="0" fontId="16" fillId="0" borderId="16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/>
    </xf>
  </cellXfs>
  <cellStyles count="3">
    <cellStyle name="Normal" xfId="0" builtinId="0"/>
    <cellStyle name="Normal 2" xfId="2" xr:uid="{1E45CD3F-A0C0-4B89-9BB4-04DB1FF3C821}"/>
    <cellStyle name="Percent" xfId="1" builtinId="5"/>
  </cellStyles>
  <dxfs count="6"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6E6E6"/>
      <color rgb="FF5757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Data'!$I$43:$O$43</c:f>
              <c:numCache>
                <c:formatCode>0%</c:formatCode>
                <c:ptCount val="7"/>
                <c:pt idx="0">
                  <c:v>0.88</c:v>
                </c:pt>
                <c:pt idx="1">
                  <c:v>0.88</c:v>
                </c:pt>
                <c:pt idx="2">
                  <c:v>0.89</c:v>
                </c:pt>
                <c:pt idx="3">
                  <c:v>0.88</c:v>
                </c:pt>
                <c:pt idx="4">
                  <c:v>0.88</c:v>
                </c:pt>
                <c:pt idx="5">
                  <c:v>0.87</c:v>
                </c:pt>
                <c:pt idx="6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F-4A21-BF74-006E3DDCE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DB-45E1-AA94-0DD89106C9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Data'!$W$3:$AC$3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B-45E1-AA94-0DD89106C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Data'!$I$4:$O$4</c:f>
              <c:numCache>
                <c:formatCode>0%</c:formatCode>
                <c:ptCount val="7"/>
                <c:pt idx="0">
                  <c:v>0.2</c:v>
                </c:pt>
                <c:pt idx="1">
                  <c:v>0.17</c:v>
                </c:pt>
                <c:pt idx="2">
                  <c:v>0.18</c:v>
                </c:pt>
                <c:pt idx="3">
                  <c:v>0.18</c:v>
                </c:pt>
                <c:pt idx="4">
                  <c:v>0.19</c:v>
                </c:pt>
                <c:pt idx="5">
                  <c:v>0.17</c:v>
                </c:pt>
                <c:pt idx="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C-4288-A775-85F9D052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Data'!$I$6:$O$6</c:f>
              <c:numCache>
                <c:formatCode>0%</c:formatCode>
                <c:ptCount val="7"/>
                <c:pt idx="0">
                  <c:v>0.95</c:v>
                </c:pt>
                <c:pt idx="1">
                  <c:v>0.95</c:v>
                </c:pt>
                <c:pt idx="2">
                  <c:v>0.97</c:v>
                </c:pt>
                <c:pt idx="3">
                  <c:v>0.97</c:v>
                </c:pt>
                <c:pt idx="4">
                  <c:v>0.98</c:v>
                </c:pt>
                <c:pt idx="5">
                  <c:v>0.98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3-440E-B846-F13617AC9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Data'!$I$5:$O$5</c:f>
              <c:numCache>
                <c:formatCode>0%</c:formatCode>
                <c:ptCount val="7"/>
                <c:pt idx="0">
                  <c:v>0.79</c:v>
                </c:pt>
                <c:pt idx="1">
                  <c:v>0.78</c:v>
                </c:pt>
                <c:pt idx="2">
                  <c:v>0.8</c:v>
                </c:pt>
                <c:pt idx="3">
                  <c:v>0.78</c:v>
                </c:pt>
                <c:pt idx="4">
                  <c:v>0.77</c:v>
                </c:pt>
                <c:pt idx="5">
                  <c:v>0.78</c:v>
                </c:pt>
                <c:pt idx="6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3-4FDE-AF6C-54F74C0D1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Data'!$W$5:$AC$5</c:f>
              <c:numCache>
                <c:formatCode>0%</c:formatCode>
                <c:ptCount val="7"/>
                <c:pt idx="0">
                  <c:v>0.81</c:v>
                </c:pt>
                <c:pt idx="1">
                  <c:v>0.8</c:v>
                </c:pt>
                <c:pt idx="2">
                  <c:v>0.81</c:v>
                </c:pt>
                <c:pt idx="3">
                  <c:v>0.8</c:v>
                </c:pt>
                <c:pt idx="4">
                  <c:v>0.78</c:v>
                </c:pt>
                <c:pt idx="5">
                  <c:v>0.79</c:v>
                </c:pt>
                <c:pt idx="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B-4335-AA5E-635DC6D95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6.3412250353119787E-2"/>
          <c:y val="2.287581817074870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Data'!$W$4:$AC$4</c:f>
              <c:numCache>
                <c:formatCode>0%</c:formatCode>
                <c:ptCount val="7"/>
                <c:pt idx="0">
                  <c:v>0.19</c:v>
                </c:pt>
                <c:pt idx="1">
                  <c:v>0.16</c:v>
                </c:pt>
                <c:pt idx="2">
                  <c:v>0.18</c:v>
                </c:pt>
                <c:pt idx="3">
                  <c:v>0.18</c:v>
                </c:pt>
                <c:pt idx="4">
                  <c:v>0.19</c:v>
                </c:pt>
                <c:pt idx="5">
                  <c:v>0.17</c:v>
                </c:pt>
                <c:pt idx="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8-48D3-ABC6-B31702088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Data'!$W$6:$AC$6</c:f>
              <c:numCache>
                <c:formatCode>0%</c:formatCode>
                <c:ptCount val="7"/>
                <c:pt idx="0">
                  <c:v>0.95</c:v>
                </c:pt>
                <c:pt idx="1">
                  <c:v>0.95</c:v>
                </c:pt>
                <c:pt idx="2">
                  <c:v>0.97</c:v>
                </c:pt>
                <c:pt idx="3">
                  <c:v>0.97</c:v>
                </c:pt>
                <c:pt idx="4">
                  <c:v>0.98</c:v>
                </c:pt>
                <c:pt idx="5">
                  <c:v>0.97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3-4154-B160-6F97BA303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Data'!$I$7:$O$7</c:f>
              <c:numCache>
                <c:formatCode>0%</c:formatCode>
                <c:ptCount val="7"/>
                <c:pt idx="0">
                  <c:v>0.71</c:v>
                </c:pt>
                <c:pt idx="1">
                  <c:v>0.69</c:v>
                </c:pt>
                <c:pt idx="2">
                  <c:v>0.68</c:v>
                </c:pt>
                <c:pt idx="3">
                  <c:v>0.69</c:v>
                </c:pt>
                <c:pt idx="4">
                  <c:v>0.66</c:v>
                </c:pt>
                <c:pt idx="5">
                  <c:v>0.61</c:v>
                </c:pt>
                <c:pt idx="6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3-41C9-B458-0E0ADF6E0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DB4-4361-9EDB-40C35BCC5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Data'!$W$7:$AC$7</c:f>
              <c:numCache>
                <c:formatCode>0%</c:formatCode>
                <c:ptCount val="7"/>
                <c:pt idx="0">
                  <c:v>0.71</c:v>
                </c:pt>
                <c:pt idx="1">
                  <c:v>0.69</c:v>
                </c:pt>
                <c:pt idx="2">
                  <c:v>0.68</c:v>
                </c:pt>
                <c:pt idx="3">
                  <c:v>0.69</c:v>
                </c:pt>
                <c:pt idx="4">
                  <c:v>0.66</c:v>
                </c:pt>
                <c:pt idx="5">
                  <c:v>0.61</c:v>
                </c:pt>
                <c:pt idx="6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4-4361-9EDB-40C35BCC5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Data'!$I$8:$O$8</c:f>
              <c:numCache>
                <c:formatCode>0%</c:formatCode>
                <c:ptCount val="7"/>
                <c:pt idx="0">
                  <c:v>0.3</c:v>
                </c:pt>
                <c:pt idx="1">
                  <c:v>0.31</c:v>
                </c:pt>
                <c:pt idx="2">
                  <c:v>0.27</c:v>
                </c:pt>
                <c:pt idx="3">
                  <c:v>0.27</c:v>
                </c:pt>
                <c:pt idx="4">
                  <c:v>0.26</c:v>
                </c:pt>
                <c:pt idx="5">
                  <c:v>0.27</c:v>
                </c:pt>
                <c:pt idx="6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F-4873-9A8B-E571E03EF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pork Own Label  facings</a:t>
            </a:r>
            <a:r>
              <a:rPr lang="en-GB" sz="1400" baseline="0"/>
              <a:t> </a:t>
            </a:r>
            <a:r>
              <a:rPr lang="en-GB" sz="1400"/>
              <a:t>that are British </a:t>
            </a:r>
          </a:p>
        </c:rich>
      </c:tx>
      <c:layout>
        <c:manualLayout>
          <c:xMode val="edge"/>
          <c:yMode val="edge"/>
          <c:x val="4.6698695902204129E-2"/>
          <c:y val="2.13916685471725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535-4F93-841F-2E5D336675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Data'!$W$43:$AC$43</c:f>
              <c:numCache>
                <c:formatCode>0%</c:formatCode>
                <c:ptCount val="7"/>
                <c:pt idx="0">
                  <c:v>0.89</c:v>
                </c:pt>
                <c:pt idx="1">
                  <c:v>0.89</c:v>
                </c:pt>
                <c:pt idx="2">
                  <c:v>0.89</c:v>
                </c:pt>
                <c:pt idx="3">
                  <c:v>0.88</c:v>
                </c:pt>
                <c:pt idx="4">
                  <c:v>0.88</c:v>
                </c:pt>
                <c:pt idx="5">
                  <c:v>0.87</c:v>
                </c:pt>
                <c:pt idx="6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9-4832-8C9F-32359248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Data'!$I$10:$O$10</c:f>
              <c:numCache>
                <c:formatCode>0%</c:formatCode>
                <c:ptCount val="7"/>
                <c:pt idx="0">
                  <c:v>0.75</c:v>
                </c:pt>
                <c:pt idx="1">
                  <c:v>0.72</c:v>
                </c:pt>
                <c:pt idx="2">
                  <c:v>0.72</c:v>
                </c:pt>
                <c:pt idx="3">
                  <c:v>0.7</c:v>
                </c:pt>
                <c:pt idx="4">
                  <c:v>0.7</c:v>
                </c:pt>
                <c:pt idx="5">
                  <c:v>0.71</c:v>
                </c:pt>
                <c:pt idx="6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439B-A2E8-D2BB9833A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Data'!$I$9:$O$9</c:f>
              <c:numCache>
                <c:formatCode>0%</c:formatCode>
                <c:ptCount val="7"/>
                <c:pt idx="0">
                  <c:v>0.42</c:v>
                </c:pt>
                <c:pt idx="1">
                  <c:v>0.4</c:v>
                </c:pt>
                <c:pt idx="2">
                  <c:v>0.4</c:v>
                </c:pt>
                <c:pt idx="3">
                  <c:v>0.41</c:v>
                </c:pt>
                <c:pt idx="4">
                  <c:v>0.39</c:v>
                </c:pt>
                <c:pt idx="5">
                  <c:v>0.41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A-4D3B-B1FF-54D6C2155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Data'!$W$9:$AC$9</c:f>
              <c:numCache>
                <c:formatCode>0%</c:formatCode>
                <c:ptCount val="7"/>
                <c:pt idx="0">
                  <c:v>0.43</c:v>
                </c:pt>
                <c:pt idx="1">
                  <c:v>0.41</c:v>
                </c:pt>
                <c:pt idx="2">
                  <c:v>0.41</c:v>
                </c:pt>
                <c:pt idx="3">
                  <c:v>0.42</c:v>
                </c:pt>
                <c:pt idx="4">
                  <c:v>0.41</c:v>
                </c:pt>
                <c:pt idx="5">
                  <c:v>0.42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7-4021-AF42-EBC30B818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4.8626769346205238E-2"/>
          <c:y val="1.372549090244922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Data'!$W$8:$AC$8</c:f>
              <c:numCache>
                <c:formatCode>0%</c:formatCode>
                <c:ptCount val="7"/>
                <c:pt idx="0">
                  <c:v>0.3</c:v>
                </c:pt>
                <c:pt idx="1">
                  <c:v>0.31</c:v>
                </c:pt>
                <c:pt idx="2">
                  <c:v>0.27</c:v>
                </c:pt>
                <c:pt idx="3">
                  <c:v>0.27</c:v>
                </c:pt>
                <c:pt idx="4">
                  <c:v>0.26</c:v>
                </c:pt>
                <c:pt idx="5">
                  <c:v>0.27</c:v>
                </c:pt>
                <c:pt idx="6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6-4DC8-8413-9F25B7911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Data'!$W$10:$AC$10</c:f>
              <c:numCache>
                <c:formatCode>0%</c:formatCode>
                <c:ptCount val="7"/>
                <c:pt idx="0">
                  <c:v>0.98</c:v>
                </c:pt>
                <c:pt idx="1">
                  <c:v>0.97</c:v>
                </c:pt>
                <c:pt idx="2">
                  <c:v>0.98</c:v>
                </c:pt>
                <c:pt idx="3">
                  <c:v>0.97</c:v>
                </c:pt>
                <c:pt idx="4">
                  <c:v>0.98</c:v>
                </c:pt>
                <c:pt idx="5">
                  <c:v>0.97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9-4D81-A802-474F161DF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Data'!$I$11:$O$11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9-4356-B3D6-E3E0AB5AF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B15-454F-BE2C-EA5335446D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Data'!$W$11:$AC$11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5-454F-BE2C-EA5335446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Data'!$I$12:$O$12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E-43EB-A31C-4B42AA600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Data'!$I$14:$O$14</c:f>
              <c:numCache>
                <c:formatCode>0%</c:formatCode>
                <c:ptCount val="7"/>
                <c:pt idx="0">
                  <c:v>0.7</c:v>
                </c:pt>
                <c:pt idx="1">
                  <c:v>0.69</c:v>
                </c:pt>
                <c:pt idx="2">
                  <c:v>0.67</c:v>
                </c:pt>
                <c:pt idx="3">
                  <c:v>0.64</c:v>
                </c:pt>
                <c:pt idx="4">
                  <c:v>0.69</c:v>
                </c:pt>
                <c:pt idx="5">
                  <c:v>0.66</c:v>
                </c:pt>
                <c:pt idx="6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F-468F-8D0A-CAF9EB8AF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Data'!$I$13:$O$13</c:f>
              <c:numCache>
                <c:formatCode>0%</c:formatCode>
                <c:ptCount val="7"/>
                <c:pt idx="0">
                  <c:v>0.94</c:v>
                </c:pt>
                <c:pt idx="1">
                  <c:v>0.95</c:v>
                </c:pt>
                <c:pt idx="2">
                  <c:v>0.96</c:v>
                </c:pt>
                <c:pt idx="3">
                  <c:v>0.95</c:v>
                </c:pt>
                <c:pt idx="4">
                  <c:v>0.96</c:v>
                </c:pt>
                <c:pt idx="5">
                  <c:v>0.96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E-4AD5-AFB4-D62A38A68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Data'!$I$44:$O$44</c:f>
              <c:numCache>
                <c:formatCode>0%</c:formatCode>
                <c:ptCount val="7"/>
                <c:pt idx="0">
                  <c:v>0.55000000000000004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0.52</c:v>
                </c:pt>
                <c:pt idx="4">
                  <c:v>0.52</c:v>
                </c:pt>
                <c:pt idx="5">
                  <c:v>0.54</c:v>
                </c:pt>
                <c:pt idx="6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E-40C7-91DB-91F3471B7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Data'!$W$13:$AC$13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1-4F7E-9DEB-AA0ACFE61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GB" sz="1400" b="1" i="0" u="none" strike="noStrike" kern="1200" baseline="0">
              <a:solidFill>
                <a:srgbClr val="57575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Data'!$W$12:$AC$12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C-4862-8E24-3A9FEB56A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Data'!$W$14:$AC$14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7D5-9058-F59A91FD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Data'!$I$15:$O$15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ECA-A791-3A291BFB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80D-44D8-A54E-301593DD83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Data'!$W$15:$AC$15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D-44D8-A54E-301593DD8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Data'!$I$16:$O$16</c:f>
              <c:numCache>
                <c:formatCode>0%</c:formatCode>
                <c:ptCount val="7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0.15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5-4C0E-95F1-EAB3C0F0A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Data'!$I$18:$O$18</c:f>
              <c:numCache>
                <c:formatCode>0%</c:formatCode>
                <c:ptCount val="7"/>
                <c:pt idx="0">
                  <c:v>0.42</c:v>
                </c:pt>
                <c:pt idx="1">
                  <c:v>0.38</c:v>
                </c:pt>
                <c:pt idx="2">
                  <c:v>0.42</c:v>
                </c:pt>
                <c:pt idx="3">
                  <c:v>0.37</c:v>
                </c:pt>
                <c:pt idx="4">
                  <c:v>0.4</c:v>
                </c:pt>
                <c:pt idx="5">
                  <c:v>0.48</c:v>
                </c:pt>
                <c:pt idx="6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F-4C9E-98CE-F682C3E6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Data'!$I$17:$O$17</c:f>
              <c:numCache>
                <c:formatCode>0%</c:formatCode>
                <c:ptCount val="7"/>
                <c:pt idx="0">
                  <c:v>0.18</c:v>
                </c:pt>
                <c:pt idx="1">
                  <c:v>0.13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0.13</c:v>
                </c:pt>
                <c:pt idx="6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2-41D1-A7D2-ADEB536A1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Data'!$W$17:$AC$17</c:f>
              <c:numCache>
                <c:formatCode>0%</c:formatCode>
                <c:ptCount val="7"/>
                <c:pt idx="0">
                  <c:v>0.18</c:v>
                </c:pt>
                <c:pt idx="1">
                  <c:v>0.14000000000000001</c:v>
                </c:pt>
                <c:pt idx="2">
                  <c:v>0.12</c:v>
                </c:pt>
                <c:pt idx="3">
                  <c:v>0.15</c:v>
                </c:pt>
                <c:pt idx="4">
                  <c:v>0.12</c:v>
                </c:pt>
                <c:pt idx="5">
                  <c:v>0.14000000000000001</c:v>
                </c:pt>
                <c:pt idx="6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7-4A18-93DB-D87A0769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4.8626769346205238E-2"/>
          <c:y val="3.202614543904819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Data'!$W$16:$AC$16</c:f>
              <c:numCache>
                <c:formatCode>0%</c:formatCode>
                <c:ptCount val="7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0.15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C-4D7E-9967-97B57984F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Data'!$I$46:$O$46</c:f>
              <c:numCache>
                <c:formatCode>0%</c:formatCode>
                <c:ptCount val="7"/>
                <c:pt idx="0">
                  <c:v>0.78</c:v>
                </c:pt>
                <c:pt idx="1">
                  <c:v>0.77</c:v>
                </c:pt>
                <c:pt idx="2">
                  <c:v>0.77</c:v>
                </c:pt>
                <c:pt idx="3">
                  <c:v>0.76</c:v>
                </c:pt>
                <c:pt idx="4">
                  <c:v>0.78</c:v>
                </c:pt>
                <c:pt idx="5">
                  <c:v>0.78</c:v>
                </c:pt>
                <c:pt idx="6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0-49A4-988E-048D8FA19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Data'!$W$18:$AC$18</c:f>
              <c:numCache>
                <c:formatCode>0%</c:formatCode>
                <c:ptCount val="7"/>
                <c:pt idx="0">
                  <c:v>1</c:v>
                </c:pt>
                <c:pt idx="1">
                  <c:v>0.98</c:v>
                </c:pt>
                <c:pt idx="2">
                  <c:v>0.98</c:v>
                </c:pt>
                <c:pt idx="3">
                  <c:v>0.98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DFD-8BCC-9D3FFC1FB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Data'!$I$19:$O$19</c:f>
              <c:numCache>
                <c:formatCode>0%</c:formatCode>
                <c:ptCount val="7"/>
                <c:pt idx="0">
                  <c:v>1</c:v>
                </c:pt>
                <c:pt idx="1">
                  <c:v>0.99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B-4AB7-9C62-C93A46FBF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28-4C97-87F1-7D65933668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Data'!$W$19:$AC$19</c:f>
              <c:numCache>
                <c:formatCode>0%</c:formatCode>
                <c:ptCount val="7"/>
                <c:pt idx="0">
                  <c:v>1</c:v>
                </c:pt>
                <c:pt idx="1">
                  <c:v>0.99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C97-87F1-7D6593366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Data'!$I$20:$O$20</c:f>
              <c:numCache>
                <c:formatCode>0%</c:formatCode>
                <c:ptCount val="7"/>
                <c:pt idx="0">
                  <c:v>0.18</c:v>
                </c:pt>
                <c:pt idx="1">
                  <c:v>0.17</c:v>
                </c:pt>
                <c:pt idx="2">
                  <c:v>0.15</c:v>
                </c:pt>
                <c:pt idx="3">
                  <c:v>0.18</c:v>
                </c:pt>
                <c:pt idx="4">
                  <c:v>0.16</c:v>
                </c:pt>
                <c:pt idx="5">
                  <c:v>0.16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6-4948-AE48-1D6D59F3C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Data'!$I$22:$O$22</c:f>
              <c:numCache>
                <c:formatCode>0%</c:formatCode>
                <c:ptCount val="7"/>
                <c:pt idx="0">
                  <c:v>0.91</c:v>
                </c:pt>
                <c:pt idx="1">
                  <c:v>0.89</c:v>
                </c:pt>
                <c:pt idx="2">
                  <c:v>0.91</c:v>
                </c:pt>
                <c:pt idx="3">
                  <c:v>0.9</c:v>
                </c:pt>
                <c:pt idx="4">
                  <c:v>0.92</c:v>
                </c:pt>
                <c:pt idx="5">
                  <c:v>0.91</c:v>
                </c:pt>
                <c:pt idx="6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9-43E5-BC4D-978B6BDE2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Data'!$I$21:$O$21</c:f>
              <c:numCache>
                <c:formatCode>0%</c:formatCode>
                <c:ptCount val="7"/>
                <c:pt idx="0">
                  <c:v>0.37</c:v>
                </c:pt>
                <c:pt idx="1">
                  <c:v>0.35</c:v>
                </c:pt>
                <c:pt idx="2">
                  <c:v>0.35</c:v>
                </c:pt>
                <c:pt idx="3">
                  <c:v>0.36</c:v>
                </c:pt>
                <c:pt idx="4">
                  <c:v>0.32</c:v>
                </c:pt>
                <c:pt idx="5">
                  <c:v>0.34</c:v>
                </c:pt>
                <c:pt idx="6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0-480B-A0F0-20C06E92D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 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Data'!$W$21:$AC$21</c:f>
              <c:numCache>
                <c:formatCode>0%</c:formatCode>
                <c:ptCount val="7"/>
                <c:pt idx="0">
                  <c:v>0.37</c:v>
                </c:pt>
                <c:pt idx="1">
                  <c:v>0.35</c:v>
                </c:pt>
                <c:pt idx="2">
                  <c:v>0.35</c:v>
                </c:pt>
                <c:pt idx="3">
                  <c:v>0.36</c:v>
                </c:pt>
                <c:pt idx="4">
                  <c:v>0.32</c:v>
                </c:pt>
                <c:pt idx="5">
                  <c:v>0.35</c:v>
                </c:pt>
                <c:pt idx="6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8-40FB-A303-86AB71FD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Data'!$W$20:$AC$20</c:f>
              <c:numCache>
                <c:formatCode>0%</c:formatCode>
                <c:ptCount val="7"/>
                <c:pt idx="0">
                  <c:v>0.18</c:v>
                </c:pt>
                <c:pt idx="1">
                  <c:v>0.17</c:v>
                </c:pt>
                <c:pt idx="2">
                  <c:v>0.15</c:v>
                </c:pt>
                <c:pt idx="3">
                  <c:v>0.18</c:v>
                </c:pt>
                <c:pt idx="4">
                  <c:v>0.16</c:v>
                </c:pt>
                <c:pt idx="5">
                  <c:v>0.16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9-4608-9068-FF2966C40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Data'!$W$22:$AC$22</c:f>
              <c:numCache>
                <c:formatCode>0%</c:formatCode>
                <c:ptCount val="7"/>
                <c:pt idx="0">
                  <c:v>0.99</c:v>
                </c:pt>
                <c:pt idx="1">
                  <c:v>0.98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7A1-A981-F47DDCC5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Data'!$I$27:$O$27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6-480E-BD4A-AE1A8BD0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Data'!$I$45:$O$45</c:f>
              <c:numCache>
                <c:formatCode>0%</c:formatCode>
                <c:ptCount val="7"/>
                <c:pt idx="0">
                  <c:v>0.64</c:v>
                </c:pt>
                <c:pt idx="1">
                  <c:v>0.63</c:v>
                </c:pt>
                <c:pt idx="2">
                  <c:v>0.64</c:v>
                </c:pt>
                <c:pt idx="3">
                  <c:v>0.61</c:v>
                </c:pt>
                <c:pt idx="4">
                  <c:v>0.62</c:v>
                </c:pt>
                <c:pt idx="5">
                  <c:v>0.62</c:v>
                </c:pt>
                <c:pt idx="6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F-4A66-9A76-F4102246C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7B-4A80-8CAD-9744F63F3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Data'!$W$27:$AC$27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B-4A80-8CAD-9744F63F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Data'!$I$28:$O$28</c:f>
              <c:numCache>
                <c:formatCode>0%</c:formatCode>
                <c:ptCount val="7"/>
                <c:pt idx="0">
                  <c:v>0.56000000000000005</c:v>
                </c:pt>
                <c:pt idx="1">
                  <c:v>0.48</c:v>
                </c:pt>
                <c:pt idx="2">
                  <c:v>0.49</c:v>
                </c:pt>
                <c:pt idx="3">
                  <c:v>0.51</c:v>
                </c:pt>
                <c:pt idx="4">
                  <c:v>0.51</c:v>
                </c:pt>
                <c:pt idx="5">
                  <c:v>0.52</c:v>
                </c:pt>
                <c:pt idx="6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33C-BA7F-87CC86A56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Data'!$I$30:$O$30</c:f>
              <c:numCache>
                <c:formatCode>0%</c:formatCode>
                <c:ptCount val="7"/>
                <c:pt idx="0">
                  <c:v>0.76</c:v>
                </c:pt>
                <c:pt idx="1">
                  <c:v>0.75</c:v>
                </c:pt>
                <c:pt idx="2">
                  <c:v>0.72</c:v>
                </c:pt>
                <c:pt idx="3">
                  <c:v>0.72</c:v>
                </c:pt>
                <c:pt idx="4">
                  <c:v>0.71</c:v>
                </c:pt>
                <c:pt idx="5">
                  <c:v>0.75</c:v>
                </c:pt>
                <c:pt idx="6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D-493F-80CF-3EAAAFF6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Data'!$I$29:$O$29</c:f>
              <c:numCache>
                <c:formatCode>0%</c:formatCode>
                <c:ptCount val="7"/>
                <c:pt idx="0">
                  <c:v>0.34</c:v>
                </c:pt>
                <c:pt idx="1">
                  <c:v>0.35</c:v>
                </c:pt>
                <c:pt idx="2">
                  <c:v>0.36</c:v>
                </c:pt>
                <c:pt idx="3">
                  <c:v>0.33</c:v>
                </c:pt>
                <c:pt idx="4">
                  <c:v>0.37</c:v>
                </c:pt>
                <c:pt idx="5">
                  <c:v>0.36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A-492F-B4CD-4D6C7932E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Data'!$W$29:$AC$29</c:f>
              <c:numCache>
                <c:formatCode>0%</c:formatCode>
                <c:ptCount val="7"/>
                <c:pt idx="0">
                  <c:v>0.35</c:v>
                </c:pt>
                <c:pt idx="1">
                  <c:v>0.35</c:v>
                </c:pt>
                <c:pt idx="2">
                  <c:v>0.37</c:v>
                </c:pt>
                <c:pt idx="3">
                  <c:v>0.33</c:v>
                </c:pt>
                <c:pt idx="4">
                  <c:v>0.37</c:v>
                </c:pt>
                <c:pt idx="5">
                  <c:v>0.36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4-4E6A-9CB3-2AABBF5A8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Data'!$W$28:$AC$28</c:f>
              <c:numCache>
                <c:formatCode>0%</c:formatCode>
                <c:ptCount val="7"/>
                <c:pt idx="0">
                  <c:v>0.55000000000000004</c:v>
                </c:pt>
                <c:pt idx="1">
                  <c:v>0.47</c:v>
                </c:pt>
                <c:pt idx="2">
                  <c:v>0.47</c:v>
                </c:pt>
                <c:pt idx="3">
                  <c:v>0.49</c:v>
                </c:pt>
                <c:pt idx="4">
                  <c:v>0.49</c:v>
                </c:pt>
                <c:pt idx="5">
                  <c:v>0.5</c:v>
                </c:pt>
                <c:pt idx="6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A-4141-94FD-0037B091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Data'!$W$30:$AC$30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E-4FF9-8617-50DAA622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Data'!$I$23:$O$23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A-416D-BE22-26EB08998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Data'!$I$24:$O$24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D-429E-81FE-7E0E84B87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Data'!$I$26:$O$26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6-49A9-A0EE-AB83F854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Data'!$W$45:$AC$45</c:f>
              <c:numCache>
                <c:formatCode>0%</c:formatCode>
                <c:ptCount val="7"/>
                <c:pt idx="0">
                  <c:v>0.65</c:v>
                </c:pt>
                <c:pt idx="1">
                  <c:v>0.64</c:v>
                </c:pt>
                <c:pt idx="2">
                  <c:v>0.65</c:v>
                </c:pt>
                <c:pt idx="3">
                  <c:v>0.62</c:v>
                </c:pt>
                <c:pt idx="4">
                  <c:v>0.63</c:v>
                </c:pt>
                <c:pt idx="5">
                  <c:v>0.64</c:v>
                </c:pt>
                <c:pt idx="6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9-466C-BADA-7908C0CA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Data'!$I$25:$O$25</c:f>
              <c:numCache>
                <c:formatCode>0%</c:formatCode>
                <c:ptCount val="7"/>
                <c:pt idx="0">
                  <c:v>0.99</c:v>
                </c:pt>
                <c:pt idx="1">
                  <c:v>0.98</c:v>
                </c:pt>
                <c:pt idx="2">
                  <c:v>0.98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A-461D-BF30-EA0518F6D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21D-47D1-9949-B1ACB332D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Data'!$W$23:$AC$23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D-47D1-9949-B1ACB332D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Data'!$W$25:$AC$25</c:f>
              <c:numCache>
                <c:formatCode>0%</c:formatCode>
                <c:ptCount val="7"/>
                <c:pt idx="0">
                  <c:v>0.99</c:v>
                </c:pt>
                <c:pt idx="1">
                  <c:v>0.98</c:v>
                </c:pt>
                <c:pt idx="2">
                  <c:v>0.98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D-40F6-88C8-24A1C728E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Data'!$W$24:$AC$24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6-4D72-B692-6882E2BA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Data'!$W$26:$AC$26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C-4A40-90D4-8725C11FC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Data'!$I$31:$O$31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0-4FF4-AB3E-616D5ED5F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25-44A5-BEE4-ADB89CB6C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Data'!$W$31:$AC$31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5-44A5-BEE4-ADB89CB6C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Data'!$I$32:$O$32</c:f>
              <c:numCache>
                <c:formatCode>0%</c:formatCode>
                <c:ptCount val="7"/>
                <c:pt idx="0">
                  <c:v>0.83</c:v>
                </c:pt>
                <c:pt idx="1">
                  <c:v>0.81</c:v>
                </c:pt>
                <c:pt idx="2">
                  <c:v>0.8</c:v>
                </c:pt>
                <c:pt idx="3">
                  <c:v>0.79</c:v>
                </c:pt>
                <c:pt idx="4">
                  <c:v>0.79</c:v>
                </c:pt>
                <c:pt idx="5">
                  <c:v>0.8</c:v>
                </c:pt>
                <c:pt idx="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E-407F-BB03-3FBC2B96C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Data'!$I$34:$O$34</c:f>
              <c:numCache>
                <c:formatCode>0%</c:formatCode>
                <c:ptCount val="7"/>
                <c:pt idx="0">
                  <c:v>0.76</c:v>
                </c:pt>
                <c:pt idx="1">
                  <c:v>0.75</c:v>
                </c:pt>
                <c:pt idx="2">
                  <c:v>0.75</c:v>
                </c:pt>
                <c:pt idx="3">
                  <c:v>0.74</c:v>
                </c:pt>
                <c:pt idx="4">
                  <c:v>0.77</c:v>
                </c:pt>
                <c:pt idx="5">
                  <c:v>0.78</c:v>
                </c:pt>
                <c:pt idx="6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F-43C8-9250-E1D02C7C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Data'!$I$33:$O$33</c:f>
              <c:numCache>
                <c:formatCode>0%</c:formatCode>
                <c:ptCount val="7"/>
                <c:pt idx="0">
                  <c:v>0.89</c:v>
                </c:pt>
                <c:pt idx="1">
                  <c:v>0.86</c:v>
                </c:pt>
                <c:pt idx="2">
                  <c:v>0.86</c:v>
                </c:pt>
                <c:pt idx="3">
                  <c:v>0.81</c:v>
                </c:pt>
                <c:pt idx="4">
                  <c:v>0.83</c:v>
                </c:pt>
                <c:pt idx="5">
                  <c:v>0.83</c:v>
                </c:pt>
                <c:pt idx="6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8-4E6B-9AC6-31687BFF6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bacon Own Label facings that are British</a:t>
            </a:r>
            <a:endParaRPr lang="en-GB" sz="1400"/>
          </a:p>
        </c:rich>
      </c:tx>
      <c:layout>
        <c:manualLayout>
          <c:xMode val="edge"/>
          <c:yMode val="edge"/>
          <c:x val="6.443053423322212E-2"/>
          <c:y val="3.3100771557017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Data'!$W$44:$AC$44</c:f>
              <c:numCache>
                <c:formatCode>0%</c:formatCode>
                <c:ptCount val="7"/>
                <c:pt idx="0">
                  <c:v>0.55000000000000004</c:v>
                </c:pt>
                <c:pt idx="1">
                  <c:v>0.54</c:v>
                </c:pt>
                <c:pt idx="2">
                  <c:v>0.53</c:v>
                </c:pt>
                <c:pt idx="3">
                  <c:v>0.52</c:v>
                </c:pt>
                <c:pt idx="4">
                  <c:v>0.52</c:v>
                </c:pt>
                <c:pt idx="5">
                  <c:v>0.53</c:v>
                </c:pt>
                <c:pt idx="6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F-44F7-A75E-877D05537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Data'!$W$33:$AC$33</c:f>
              <c:numCache>
                <c:formatCode>0%</c:formatCode>
                <c:ptCount val="7"/>
                <c:pt idx="0">
                  <c:v>0.92</c:v>
                </c:pt>
                <c:pt idx="1">
                  <c:v>0.88</c:v>
                </c:pt>
                <c:pt idx="2">
                  <c:v>0.89</c:v>
                </c:pt>
                <c:pt idx="3">
                  <c:v>0.83</c:v>
                </c:pt>
                <c:pt idx="4">
                  <c:v>0.85</c:v>
                </c:pt>
                <c:pt idx="5">
                  <c:v>0.84</c:v>
                </c:pt>
                <c:pt idx="6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B-42E5-AF3B-D843AC22F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Data'!$W$32:$AC$32</c:f>
              <c:numCache>
                <c:formatCode>0%</c:formatCode>
                <c:ptCount val="7"/>
                <c:pt idx="0">
                  <c:v>0.91</c:v>
                </c:pt>
                <c:pt idx="1">
                  <c:v>0.88</c:v>
                </c:pt>
                <c:pt idx="2">
                  <c:v>0.87</c:v>
                </c:pt>
                <c:pt idx="3">
                  <c:v>0.84</c:v>
                </c:pt>
                <c:pt idx="4">
                  <c:v>0.85</c:v>
                </c:pt>
                <c:pt idx="5">
                  <c:v>0.86</c:v>
                </c:pt>
                <c:pt idx="6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2-4D1D-BC65-E113F655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Data'!$W$34:$AC$34</c:f>
              <c:numCache>
                <c:formatCode>0%</c:formatCode>
                <c:ptCount val="7"/>
                <c:pt idx="0">
                  <c:v>0.97</c:v>
                </c:pt>
                <c:pt idx="1">
                  <c:v>0.97</c:v>
                </c:pt>
                <c:pt idx="2">
                  <c:v>0.98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1-4950-933D-6E4753B0D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Data'!$I$35:$O$35</c:f>
              <c:numCache>
                <c:formatCode>0%</c:formatCode>
                <c:ptCount val="7"/>
                <c:pt idx="0">
                  <c:v>0.77</c:v>
                </c:pt>
                <c:pt idx="1">
                  <c:v>0.79</c:v>
                </c:pt>
                <c:pt idx="2">
                  <c:v>0.78</c:v>
                </c:pt>
                <c:pt idx="3">
                  <c:v>0.76</c:v>
                </c:pt>
                <c:pt idx="4">
                  <c:v>0.78</c:v>
                </c:pt>
                <c:pt idx="5">
                  <c:v>0.77</c:v>
                </c:pt>
                <c:pt idx="6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D-4B06-A526-CA4DAD7B6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57-44A5-87F6-1982591D8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Data'!$W$35:$AC$35</c:f>
              <c:numCache>
                <c:formatCode>0%</c:formatCode>
                <c:ptCount val="7"/>
                <c:pt idx="0">
                  <c:v>0.77</c:v>
                </c:pt>
                <c:pt idx="1">
                  <c:v>0.79</c:v>
                </c:pt>
                <c:pt idx="2">
                  <c:v>0.78</c:v>
                </c:pt>
                <c:pt idx="3">
                  <c:v>0.76</c:v>
                </c:pt>
                <c:pt idx="4">
                  <c:v>0.79</c:v>
                </c:pt>
                <c:pt idx="5">
                  <c:v>0.77</c:v>
                </c:pt>
                <c:pt idx="6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7-44A5-87F6-1982591D8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Data'!$I$36:$O$36</c:f>
              <c:numCache>
                <c:formatCode>0%</c:formatCode>
                <c:ptCount val="7"/>
                <c:pt idx="0">
                  <c:v>0.38</c:v>
                </c:pt>
                <c:pt idx="1">
                  <c:v>0.42</c:v>
                </c:pt>
                <c:pt idx="2">
                  <c:v>0.33</c:v>
                </c:pt>
                <c:pt idx="3">
                  <c:v>0.33</c:v>
                </c:pt>
                <c:pt idx="4">
                  <c:v>0.34</c:v>
                </c:pt>
                <c:pt idx="5">
                  <c:v>0.36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0-4104-B015-AFC4E896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Data'!$I$38:$O$38</c:f>
              <c:numCache>
                <c:formatCode>0%</c:formatCode>
                <c:ptCount val="7"/>
                <c:pt idx="0">
                  <c:v>0.73</c:v>
                </c:pt>
                <c:pt idx="1">
                  <c:v>0.72</c:v>
                </c:pt>
                <c:pt idx="2">
                  <c:v>0.72</c:v>
                </c:pt>
                <c:pt idx="3">
                  <c:v>0.74</c:v>
                </c:pt>
                <c:pt idx="4">
                  <c:v>0.75</c:v>
                </c:pt>
                <c:pt idx="5">
                  <c:v>0.74</c:v>
                </c:pt>
                <c:pt idx="6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4-4ADD-8C61-4486725F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Data'!$I$37:$O$37</c:f>
              <c:numCache>
                <c:formatCode>0%</c:formatCode>
                <c:ptCount val="7"/>
                <c:pt idx="0">
                  <c:v>0.64</c:v>
                </c:pt>
                <c:pt idx="1">
                  <c:v>0.63</c:v>
                </c:pt>
                <c:pt idx="2">
                  <c:v>0.65</c:v>
                </c:pt>
                <c:pt idx="3">
                  <c:v>0.61</c:v>
                </c:pt>
                <c:pt idx="4">
                  <c:v>0.61</c:v>
                </c:pt>
                <c:pt idx="5">
                  <c:v>0.62</c:v>
                </c:pt>
                <c:pt idx="6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F-4AA8-85B4-405DC51B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Data'!$W$37:$AC$37</c:f>
              <c:numCache>
                <c:formatCode>0%</c:formatCode>
                <c:ptCount val="7"/>
                <c:pt idx="0">
                  <c:v>0.67</c:v>
                </c:pt>
                <c:pt idx="1">
                  <c:v>0.66</c:v>
                </c:pt>
                <c:pt idx="2">
                  <c:v>0.68</c:v>
                </c:pt>
                <c:pt idx="3">
                  <c:v>0.64</c:v>
                </c:pt>
                <c:pt idx="4">
                  <c:v>0.64</c:v>
                </c:pt>
                <c:pt idx="5">
                  <c:v>0.65</c:v>
                </c:pt>
                <c:pt idx="6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1-41E9-92B8-430EA485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Data'!$W$36:$AC$36</c:f>
              <c:numCache>
                <c:formatCode>0%</c:formatCode>
                <c:ptCount val="7"/>
                <c:pt idx="0">
                  <c:v>0.37</c:v>
                </c:pt>
                <c:pt idx="1">
                  <c:v>0.41</c:v>
                </c:pt>
                <c:pt idx="2">
                  <c:v>0.31</c:v>
                </c:pt>
                <c:pt idx="3">
                  <c:v>0.32</c:v>
                </c:pt>
                <c:pt idx="4">
                  <c:v>0.33</c:v>
                </c:pt>
                <c:pt idx="5">
                  <c:v>0.34</c:v>
                </c:pt>
                <c:pt idx="6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2-4BC9-BFF0-0A24C69B5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Data'!$W$46:$AC$46</c:f>
              <c:numCache>
                <c:formatCode>0%</c:formatCode>
                <c:ptCount val="7"/>
                <c:pt idx="0">
                  <c:v>0.98</c:v>
                </c:pt>
                <c:pt idx="1">
                  <c:v>0.98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D-4377-8C0E-DD561F6BF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Data'!$W$38:$AC$38</c:f>
              <c:numCache>
                <c:formatCode>0%</c:formatCode>
                <c:ptCount val="7"/>
                <c:pt idx="0">
                  <c:v>0.98</c:v>
                </c:pt>
                <c:pt idx="1">
                  <c:v>0.98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0.98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B25-AB0E-F82C0338F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Data'!$I$39:$O$39</c:f>
              <c:numCache>
                <c:formatCode>0%</c:formatCode>
                <c:ptCount val="7"/>
                <c:pt idx="0">
                  <c:v>0.94</c:v>
                </c:pt>
                <c:pt idx="1">
                  <c:v>0.95</c:v>
                </c:pt>
                <c:pt idx="2">
                  <c:v>0.96</c:v>
                </c:pt>
                <c:pt idx="3">
                  <c:v>0.95</c:v>
                </c:pt>
                <c:pt idx="4">
                  <c:v>0.96</c:v>
                </c:pt>
                <c:pt idx="5">
                  <c:v>0.96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C-4884-B4B6-CFAC1FF23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BA-45B4-A752-66C23DDAB8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Data'!$W$39:$AC$39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A-45B4-A752-66C23DDAB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Data'!$I$40:$O$40</c:f>
              <c:numCache>
                <c:formatCode>0%</c:formatCode>
                <c:ptCount val="7"/>
                <c:pt idx="0">
                  <c:v>0.94</c:v>
                </c:pt>
                <c:pt idx="1">
                  <c:v>0.94</c:v>
                </c:pt>
                <c:pt idx="2">
                  <c:v>0.93</c:v>
                </c:pt>
                <c:pt idx="3">
                  <c:v>0.93</c:v>
                </c:pt>
                <c:pt idx="4">
                  <c:v>0.92</c:v>
                </c:pt>
                <c:pt idx="5">
                  <c:v>0.93</c:v>
                </c:pt>
                <c:pt idx="6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C-4FD4-AF3E-4FD57638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Data'!$I$42:$O$42</c:f>
              <c:numCache>
                <c:formatCode>0%</c:formatCode>
                <c:ptCount val="7"/>
                <c:pt idx="0">
                  <c:v>0.97</c:v>
                </c:pt>
                <c:pt idx="1">
                  <c:v>0.97</c:v>
                </c:pt>
                <c:pt idx="2">
                  <c:v>0.97</c:v>
                </c:pt>
                <c:pt idx="3">
                  <c:v>0.96</c:v>
                </c:pt>
                <c:pt idx="4">
                  <c:v>0.96</c:v>
                </c:pt>
                <c:pt idx="5">
                  <c:v>0.95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4-44AC-9942-5EE547B2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Data'!$I$41:$O$41</c:f>
              <c:numCache>
                <c:formatCode>0%</c:formatCode>
                <c:ptCount val="7"/>
                <c:pt idx="0">
                  <c:v>0.94</c:v>
                </c:pt>
                <c:pt idx="1">
                  <c:v>0.92</c:v>
                </c:pt>
                <c:pt idx="2">
                  <c:v>0.92</c:v>
                </c:pt>
                <c:pt idx="3">
                  <c:v>0.89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3-48C3-9457-615F987ED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Data'!$W$41:$AC$41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0.98</c:v>
                </c:pt>
                <c:pt idx="3">
                  <c:v>0.97</c:v>
                </c:pt>
                <c:pt idx="4">
                  <c:v>0.97</c:v>
                </c:pt>
                <c:pt idx="5">
                  <c:v>0.97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B48-BD6F-E4D0BB24F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Data'!$W$40:$AC$40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1-455F-9A54-9764FD367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Data'!$W$42:$AC$42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6-4736-B877-5E2F79F9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45108</c:v>
                </c:pt>
                <c:pt idx="1">
                  <c:v>45170</c:v>
                </c:pt>
                <c:pt idx="2">
                  <c:v>45231</c:v>
                </c:pt>
                <c:pt idx="3">
                  <c:v>45292</c:v>
                </c:pt>
                <c:pt idx="4">
                  <c:v>45352</c:v>
                </c:pt>
                <c:pt idx="5">
                  <c:v>45413</c:v>
                </c:pt>
                <c:pt idx="6">
                  <c:v>45474</c:v>
                </c:pt>
              </c:numCache>
            </c:numRef>
          </c:cat>
          <c:val>
            <c:numRef>
              <c:f>'Chart Data'!$I$3:$O$3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6-4D8E-932E-D307D99AA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2.jp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Relationship Id="rId9" Type="http://schemas.openxmlformats.org/officeDocument/2006/relationships/image" Target="../media/image1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Relationship Id="rId9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Relationship Id="rId9" Type="http://schemas.openxmlformats.org/officeDocument/2006/relationships/image" Target="../media/image15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Relationship Id="rId9" Type="http://schemas.openxmlformats.org/officeDocument/2006/relationships/image" Target="../media/image8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9.xml"/><Relationship Id="rId7" Type="http://schemas.openxmlformats.org/officeDocument/2006/relationships/chart" Target="../charts/chart62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1.xml"/><Relationship Id="rId5" Type="http://schemas.openxmlformats.org/officeDocument/2006/relationships/image" Target="../media/image9.png"/><Relationship Id="rId4" Type="http://schemas.openxmlformats.org/officeDocument/2006/relationships/chart" Target="../charts/chart60.xml"/><Relationship Id="rId9" Type="http://schemas.openxmlformats.org/officeDocument/2006/relationships/chart" Target="../charts/chart6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Relationship Id="rId9" Type="http://schemas.openxmlformats.org/officeDocument/2006/relationships/image" Target="../media/image16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image" Target="../media/image17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Relationship Id="rId9" Type="http://schemas.openxmlformats.org/officeDocument/2006/relationships/image" Target="../media/image7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242957</xdr:colOff>
      <xdr:row>2</xdr:row>
      <xdr:rowOff>120894</xdr:rowOff>
    </xdr:from>
    <xdr:to>
      <xdr:col>0</xdr:col>
      <xdr:colOff>664680</xdr:colOff>
      <xdr:row>5</xdr:row>
      <xdr:rowOff>79672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AE6CAF-397F-4819-B46B-E042783BF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957" y="1121019"/>
          <a:ext cx="421723" cy="501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110033</xdr:colOff>
      <xdr:row>7</xdr:row>
      <xdr:rowOff>102577</xdr:rowOff>
    </xdr:from>
    <xdr:to>
      <xdr:col>0</xdr:col>
      <xdr:colOff>778368</xdr:colOff>
      <xdr:row>8</xdr:row>
      <xdr:rowOff>119429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13F4A71-8BC5-4E8F-B3D0-10EF0DC57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33" y="2007577"/>
          <a:ext cx="668335" cy="19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198689</xdr:colOff>
      <xdr:row>18</xdr:row>
      <xdr:rowOff>161193</xdr:rowOff>
    </xdr:from>
    <xdr:to>
      <xdr:col>0</xdr:col>
      <xdr:colOff>645630</xdr:colOff>
      <xdr:row>21</xdr:row>
      <xdr:rowOff>64549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BF5BF-73E6-4C82-A8E0-B7EB249A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689" y="4056918"/>
          <a:ext cx="446941" cy="44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80725</xdr:colOff>
      <xdr:row>31</xdr:row>
      <xdr:rowOff>95250</xdr:rowOff>
    </xdr:from>
    <xdr:to>
      <xdr:col>0</xdr:col>
      <xdr:colOff>868752</xdr:colOff>
      <xdr:row>32</xdr:row>
      <xdr:rowOff>141410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B7E9A4-9C2A-40D7-9E2E-91E2AE6F6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5" y="6343650"/>
          <a:ext cx="788027" cy="22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73400</xdr:colOff>
      <xdr:row>35</xdr:row>
      <xdr:rowOff>87923</xdr:rowOff>
    </xdr:from>
    <xdr:to>
      <xdr:col>0</xdr:col>
      <xdr:colOff>865935</xdr:colOff>
      <xdr:row>36</xdr:row>
      <xdr:rowOff>126756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4D900FFA-3B77-4FC0-908E-DD2D10A75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00" y="7060223"/>
          <a:ext cx="792535" cy="21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67234</xdr:colOff>
      <xdr:row>42</xdr:row>
      <xdr:rowOff>123266</xdr:rowOff>
    </xdr:from>
    <xdr:to>
      <xdr:col>0</xdr:col>
      <xdr:colOff>840439</xdr:colOff>
      <xdr:row>45</xdr:row>
      <xdr:rowOff>56030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08ED6D-F337-4AE4-A0D1-5360BD0B8BA0}"/>
            </a:ext>
          </a:extLst>
        </xdr:cNvPr>
        <xdr:cNvSpPr txBox="1"/>
      </xdr:nvSpPr>
      <xdr:spPr>
        <a:xfrm>
          <a:off x="67234" y="8362391"/>
          <a:ext cx="773205" cy="475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200" b="1">
              <a:solidFill>
                <a:srgbClr val="575756"/>
              </a:solidFill>
            </a:rPr>
            <a:t>Total Market</a:t>
          </a:r>
        </a:p>
      </xdr:txBody>
    </xdr:sp>
    <xdr:clientData/>
  </xdr:twoCellAnchor>
  <xdr:twoCellAnchor editAs="oneCell">
    <xdr:from>
      <xdr:col>0</xdr:col>
      <xdr:colOff>95250</xdr:colOff>
      <xdr:row>14</xdr:row>
      <xdr:rowOff>13607</xdr:rowOff>
    </xdr:from>
    <xdr:to>
      <xdr:col>0</xdr:col>
      <xdr:colOff>811320</xdr:colOff>
      <xdr:row>18</xdr:row>
      <xdr:rowOff>3931</xdr:rowOff>
    </xdr:to>
    <xdr:pic>
      <xdr:nvPicPr>
        <xdr:cNvPr id="8" name="Picture 7" descr="Image result for iceland logo">
          <a:extLst>
            <a:ext uri="{FF2B5EF4-FFF2-40B4-BE49-F238E27FC236}">
              <a16:creationId xmlns:a16="http://schemas.microsoft.com/office/drawing/2014/main" id="{AFF2AAF1-9D97-4152-8E0A-F34B50731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85432"/>
          <a:ext cx="716070" cy="710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39</xdr:row>
      <xdr:rowOff>114300</xdr:rowOff>
    </xdr:from>
    <xdr:to>
      <xdr:col>0</xdr:col>
      <xdr:colOff>866774</xdr:colOff>
      <xdr:row>40</xdr:row>
      <xdr:rowOff>105195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01D0424-9997-45AC-B0F7-83E11B051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" y="7810500"/>
          <a:ext cx="771524" cy="17187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26</xdr:row>
      <xdr:rowOff>171450</xdr:rowOff>
    </xdr:from>
    <xdr:to>
      <xdr:col>0</xdr:col>
      <xdr:colOff>831541</xdr:colOff>
      <xdr:row>28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9A7D823-0128-4A30-AA38-D509F9CF0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2875" y="5514975"/>
          <a:ext cx="688666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23</xdr:row>
      <xdr:rowOff>9525</xdr:rowOff>
    </xdr:from>
    <xdr:to>
      <xdr:col>0</xdr:col>
      <xdr:colOff>809223</xdr:colOff>
      <xdr:row>25</xdr:row>
      <xdr:rowOff>38099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9E488AD-D8FB-43DB-8B8E-2B30894CB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1925" y="4810125"/>
          <a:ext cx="647298" cy="39052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10</xdr:row>
      <xdr:rowOff>142875</xdr:rowOff>
    </xdr:from>
    <xdr:to>
      <xdr:col>0</xdr:col>
      <xdr:colOff>705651</xdr:colOff>
      <xdr:row>13</xdr:row>
      <xdr:rowOff>123825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5D8E58-2BE4-4AA8-B647-C7069179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9550" y="2590800"/>
          <a:ext cx="496101" cy="5238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6EFA80-3B8A-4305-9BB5-CCDE692D6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44122F-EABA-41B6-8979-64F9948EF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43D3BB-EC4E-4404-9D82-A8758ED63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B1AFAB4-95AD-4CEC-8D7F-1D6405AFE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7FAEE4E-E87A-48F3-B47C-38A464713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8572FC5-2CB7-487E-846E-642080F3A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7FECA3-1B2B-4FD0-8F9E-E87DA66C1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EB0373F-D75D-400A-A413-4FEA23E39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153521</xdr:colOff>
      <xdr:row>0</xdr:row>
      <xdr:rowOff>0</xdr:rowOff>
    </xdr:from>
    <xdr:to>
      <xdr:col>6</xdr:col>
      <xdr:colOff>96059</xdr:colOff>
      <xdr:row>1</xdr:row>
      <xdr:rowOff>401918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D3BBFE5-87BF-4C51-8F05-829D20646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2325" t="9383" r="12697" b="9364"/>
        <a:stretch/>
      </xdr:blipFill>
      <xdr:spPr>
        <a:xfrm>
          <a:off x="3347197" y="0"/>
          <a:ext cx="581274" cy="693271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153335</xdr:colOff>
      <xdr:row>0</xdr:row>
      <xdr:rowOff>114300</xdr:rowOff>
    </xdr:from>
    <xdr:to>
      <xdr:col>6</xdr:col>
      <xdr:colOff>38475</xdr:colOff>
      <xdr:row>1</xdr:row>
      <xdr:rowOff>159680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011" y="114300"/>
          <a:ext cx="523876" cy="336733"/>
        </a:xfrm>
        <a:prstGeom prst="rect">
          <a:avLst/>
        </a:prstGeom>
      </xdr:spPr>
    </xdr:pic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15A6CF-96D7-4953-A6F1-D715AF480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98ED6E8-AA2C-43D7-8B65-84E9F3181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64B371-A8C6-4436-AEC9-EB29A0219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BBD399A-9B24-41FB-99FA-C13F851A0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4241A62-2028-47A1-8B24-8C18FAE20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1217986-F6D0-4044-878A-AC7DE5FCE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BCAAA-6A41-4911-8F9B-4F505B46F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6C888D-BD84-4194-9CAF-B6121B400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0EF279-35D5-4C98-B9B4-F21BCAC30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06AFAB-D1F6-4736-8EA9-4DF4F523E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27E6865-2828-4669-BBDC-071483378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E8B0F2-BAE2-428A-880D-327844AE3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1E7A6A4-4607-421F-BFD4-CAB9502CA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12CAB2B-36C9-4B22-A58C-561F80557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172571</xdr:colOff>
      <xdr:row>0</xdr:row>
      <xdr:rowOff>24840</xdr:rowOff>
    </xdr:from>
    <xdr:to>
      <xdr:col>7</xdr:col>
      <xdr:colOff>344020</xdr:colOff>
      <xdr:row>1</xdr:row>
      <xdr:rowOff>142264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4795DF49-D1A4-4B32-BE44-C0471211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6247" y="24840"/>
          <a:ext cx="1448920" cy="408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72E37C-BF75-4C22-BC78-916377E19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EF809D-2576-40D6-B49A-DC990BA6B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179AE-7261-4AAB-ABB0-1F04CAEC2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840E96-49D5-472D-92A5-1294C234E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1B6561C-8C1C-4E2F-8D5D-51EE241A9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0C384F-AE08-4347-A1D4-E8C175EE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4C0E99-BBDC-47F4-84A9-B883D690F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8588698-7673-4159-97D7-6BD6150BB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28575</xdr:colOff>
      <xdr:row>0</xdr:row>
      <xdr:rowOff>57150</xdr:rowOff>
    </xdr:from>
    <xdr:to>
      <xdr:col>6</xdr:col>
      <xdr:colOff>57150</xdr:colOff>
      <xdr:row>2</xdr:row>
      <xdr:rowOff>35728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999ACD0-291B-46F7-B8DD-0A9A953AD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76575" y="57150"/>
          <a:ext cx="638175" cy="673903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BB3AE0-7FDB-461F-98A7-7A0840A5C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F662CA-512D-4ABF-9E18-150CEFE6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2E1BB3-F8A0-4C28-997A-5C3E5D3A9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495EF7-2390-44A4-AD68-6286715B8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792E63-8AC4-426E-A8A7-62568F058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76B2851-9E08-405F-8D8B-000552490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522195</xdr:colOff>
      <xdr:row>19</xdr:row>
      <xdr:rowOff>85165</xdr:rowOff>
    </xdr:from>
    <xdr:to>
      <xdr:col>11</xdr:col>
      <xdr:colOff>90394</xdr:colOff>
      <xdr:row>36</xdr:row>
      <xdr:rowOff>85165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DA12D33-859E-4329-AF74-D436EF02A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C7DB8D6-A9BC-4F38-A16B-3AAA00428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123265</xdr:colOff>
      <xdr:row>0</xdr:row>
      <xdr:rowOff>28387</xdr:rowOff>
    </xdr:from>
    <xdr:to>
      <xdr:col>7</xdr:col>
      <xdr:colOff>256615</xdr:colOff>
      <xdr:row>1</xdr:row>
      <xdr:rowOff>117288</xdr:rowOff>
    </xdr:to>
    <xdr:pic>
      <xdr:nvPicPr>
        <xdr:cNvPr id="11" name="Picture 10" descr="Image result for iceland logo">
          <a:extLst>
            <a:ext uri="{FF2B5EF4-FFF2-40B4-BE49-F238E27FC236}">
              <a16:creationId xmlns:a16="http://schemas.microsoft.com/office/drawing/2014/main" id="{C9F1D489-9079-41E0-822C-4B199A17E7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59" t="37251" r="5095" b="37058"/>
        <a:stretch/>
      </xdr:blipFill>
      <xdr:spPr bwMode="auto">
        <a:xfrm>
          <a:off x="3316941" y="28387"/>
          <a:ext cx="1410821" cy="380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0.83274</cdr:x>
      <cdr:y>0.01843</cdr:y>
    </cdr:from>
    <cdr:to>
      <cdr:x>1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25025" y="50253"/>
          <a:ext cx="567420" cy="24185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2CDCC5-00ED-4E47-96CA-0779B9F0C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2EB592-943D-4BAC-A8ED-50CAE24AE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447808-901A-4398-8D31-F406FDA05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446E32-C5D4-4CDE-891B-25BD00ADD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15D5F2-612B-4645-A716-1700F4298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5FCAFF1-9E27-4A84-85C1-E7A574529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4DA32EE-9842-430D-8AC5-4231F9CF3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D57913C-4596-423A-90CF-C17D2FAA7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24041</xdr:colOff>
      <xdr:row>0</xdr:row>
      <xdr:rowOff>38100</xdr:rowOff>
    </xdr:from>
    <xdr:to>
      <xdr:col>6</xdr:col>
      <xdr:colOff>43092</xdr:colOff>
      <xdr:row>1</xdr:row>
      <xdr:rowOff>368300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3F1C1D3F-3527-481E-AFBE-4282DF5B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2041" y="38100"/>
          <a:ext cx="628651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701714-9B87-4959-BDD4-3557BA924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CACBCA-8666-4FFA-A736-BD08DAB6E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D9007D-3797-482D-A1DC-A3C0FFD3A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5F7BDC-CBA5-47D8-B4AD-6061DF2E7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2E1039D-6C3A-49B9-A5D1-4E8FAF3F8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97C09C-0056-4896-9A4D-CCF613C7F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255B6CC-A510-4D47-BA4C-A47CF58C9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F2F06F1-3910-4D72-9FD3-76DDC4D43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22590</xdr:colOff>
      <xdr:row>0</xdr:row>
      <xdr:rowOff>58091</xdr:rowOff>
    </xdr:from>
    <xdr:to>
      <xdr:col>6</xdr:col>
      <xdr:colOff>480444</xdr:colOff>
      <xdr:row>1</xdr:row>
      <xdr:rowOff>333375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E56C8D3-281F-4871-87F5-EFA8D8F9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70590" y="58091"/>
          <a:ext cx="1067454" cy="561034"/>
        </a:xfrm>
        <a:prstGeom prst="rect">
          <a:avLst/>
        </a:prstGeom>
      </xdr:spPr>
    </xdr:pic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011DA3-AA67-4A99-A284-7EED4AD61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96D0DC-40FE-4C91-82C8-E10DECB19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BD8F34-022A-4599-BE49-CC79AFCB1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551532-4B5D-42E6-868A-4E4BF4C65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19049</xdr:colOff>
      <xdr:row>0</xdr:row>
      <xdr:rowOff>47625</xdr:rowOff>
    </xdr:from>
    <xdr:to>
      <xdr:col>6</xdr:col>
      <xdr:colOff>467232</xdr:colOff>
      <xdr:row>1</xdr:row>
      <xdr:rowOff>400050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5F81D4-636B-4BE9-AE14-CEA08F6FA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67049" y="47625"/>
          <a:ext cx="1057783" cy="638175"/>
        </a:xfrm>
        <a:prstGeom prst="rect">
          <a:avLst/>
        </a:prstGeom>
      </xdr:spPr>
    </xdr:pic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EF05FB9-73AD-476F-8CF3-910FADAD5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34CBEAC-1473-48C7-A079-98EBB1637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85156CB-AA18-4AB6-A979-A9C717A3A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9A9918C-B1D4-4ADC-AB2E-2484A3141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42A40E-EB8D-432F-A9FF-DCD8A3EB8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52C10A-6191-4DE8-9397-C8912F06D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A6CDF0-B31B-4678-BF57-F94C72268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E13DF6-508D-4A17-9867-D325E105F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09037F8-82C4-42FD-AD1A-9AC2164F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FDDD901-6109-4270-A93B-9FCD5DDE1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B91FD15-D73C-4D00-985F-BE60767D5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DF74C8A-9C05-4057-A1D9-5E86EA57A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28575</xdr:colOff>
      <xdr:row>0</xdr:row>
      <xdr:rowOff>85725</xdr:rowOff>
    </xdr:from>
    <xdr:to>
      <xdr:col>7</xdr:col>
      <xdr:colOff>361950</xdr:colOff>
      <xdr:row>1</xdr:row>
      <xdr:rowOff>250222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C0773ED-7688-4172-BB25-2302251AD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85725"/>
          <a:ext cx="1552575" cy="450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0.83274</cdr:x>
      <cdr:y>0.01843</cdr:y>
    </cdr:from>
    <cdr:to>
      <cdr:x>1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32583" y="49288"/>
          <a:ext cx="564437" cy="237211"/>
        </a:xfrm>
        <a:prstGeom xmlns:a="http://schemas.openxmlformats.org/drawingml/2006/main" prst="rect">
          <a:avLst/>
        </a:prstGeom>
      </cdr:spPr>
    </cdr:pic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0.83291</cdr:x>
      <cdr:y>0.01852</cdr:y>
    </cdr:from>
    <cdr:to>
      <cdr:x>1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24632" y="49393"/>
          <a:ext cx="564401" cy="237763"/>
        </a:xfrm>
        <a:prstGeom xmlns:a="http://schemas.openxmlformats.org/drawingml/2006/main" prst="rect">
          <a:avLst/>
        </a:prstGeom>
      </cdr:spPr>
    </cdr:pic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D2ACE5-4CE5-4827-8E11-46DBEFB7A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E4CD7E-4CBD-465C-BBEF-E1FF4879C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841D03-A61E-49F8-BA32-A473F008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42ECBB-26AE-41F8-9B02-635154640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377D379-BE75-4201-9B4F-6A450B92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C0BB76-696C-4ACE-A4CD-61F4C2E88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3C69094-EAA0-44B2-827E-F8111CB23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2D51A61-3182-42BF-805B-17FA58E0F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75079</xdr:colOff>
      <xdr:row>0</xdr:row>
      <xdr:rowOff>53789</xdr:rowOff>
    </xdr:from>
    <xdr:to>
      <xdr:col>7</xdr:col>
      <xdr:colOff>283042</xdr:colOff>
      <xdr:row>1</xdr:row>
      <xdr:rowOff>166317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D2478E89-90D4-46B5-8790-B78E9EB13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755" y="53789"/>
          <a:ext cx="1485434" cy="403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1CF3E-18D7-4711-8193-10390009F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6D5CBF-53DF-48F2-BFA2-34BB62372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F88BFA-B818-47FF-A1C7-9CF189A88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0F151D-6F82-453D-8B7D-A4967837E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85F7640-6996-4BF2-B3D7-DF9B611F9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0B6B9B2-BA43-4349-B092-E60B06383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3BC9C94-4BB1-4B9E-ADFA-0C87BC9F3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CDCAB1D-7FB2-424D-8802-E3E31E7AB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220756</xdr:colOff>
      <xdr:row>0</xdr:row>
      <xdr:rowOff>64621</xdr:rowOff>
    </xdr:from>
    <xdr:to>
      <xdr:col>8</xdr:col>
      <xdr:colOff>227358</xdr:colOff>
      <xdr:row>1</xdr:row>
      <xdr:rowOff>191621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91D8113-C496-4A57-968B-B570411E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14432" y="64621"/>
          <a:ext cx="1922808" cy="418353"/>
        </a:xfrm>
        <a:prstGeom prst="rect">
          <a:avLst/>
        </a:prstGeom>
      </xdr:spPr>
    </xdr:pic>
    <xdr:clientData/>
  </xdr:twoCellAnchor>
</xdr:wsDr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AHD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0D3"/>
      </a:accent1>
      <a:accent2>
        <a:srgbClr val="C8D300"/>
      </a:accent2>
      <a:accent3>
        <a:srgbClr val="DA5914"/>
      </a:accent3>
      <a:accent4>
        <a:srgbClr val="1E4451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A221-9B73-482C-A534-B90AB044B0C4}">
  <dimension ref="A1:K53"/>
  <sheetViews>
    <sheetView showGridLines="0" tabSelected="1" zoomScaleNormal="100" workbookViewId="0"/>
  </sheetViews>
  <sheetFormatPr defaultColWidth="9.1796875" defaultRowHeight="14" x14ac:dyDescent="0.3"/>
  <cols>
    <col min="1" max="1" width="14" style="75" customWidth="1"/>
    <col min="2" max="3" width="10" style="73" bestFit="1" customWidth="1"/>
    <col min="4" max="11" width="11.54296875" style="34" customWidth="1"/>
    <col min="12" max="16384" width="9.1796875" style="34"/>
  </cols>
  <sheetData>
    <row r="1" spans="1:11" ht="46.5" customHeight="1" thickBot="1" x14ac:dyDescent="0.35">
      <c r="A1" s="46"/>
      <c r="B1" s="47"/>
      <c r="C1" s="47"/>
      <c r="D1" s="83" t="s">
        <v>33</v>
      </c>
      <c r="E1" s="84"/>
      <c r="F1" s="84"/>
      <c r="G1" s="85"/>
      <c r="H1" s="83" t="s">
        <v>32</v>
      </c>
      <c r="I1" s="84"/>
      <c r="J1" s="84"/>
      <c r="K1" s="85"/>
    </row>
    <row r="2" spans="1:11" ht="31.5" thickBot="1" x14ac:dyDescent="0.3">
      <c r="A2" s="48" t="s">
        <v>0</v>
      </c>
      <c r="B2" s="77" t="s">
        <v>19</v>
      </c>
      <c r="C2" s="77" t="s">
        <v>29</v>
      </c>
      <c r="D2" s="49">
        <f>'Chart Data'!N2</f>
        <v>45413</v>
      </c>
      <c r="E2" s="50">
        <f>'Chart Data'!O2</f>
        <v>45474</v>
      </c>
      <c r="F2" s="51" t="s">
        <v>20</v>
      </c>
      <c r="G2" s="52" t="s">
        <v>21</v>
      </c>
      <c r="H2" s="49">
        <f>D2</f>
        <v>45413</v>
      </c>
      <c r="I2" s="50">
        <f>E2</f>
        <v>45474</v>
      </c>
      <c r="J2" s="53" t="s">
        <v>20</v>
      </c>
      <c r="K2" s="52" t="s">
        <v>21</v>
      </c>
    </row>
    <row r="3" spans="1:11" x14ac:dyDescent="0.3">
      <c r="A3" s="54" t="s">
        <v>10</v>
      </c>
      <c r="B3" s="78" t="s">
        <v>1</v>
      </c>
      <c r="C3" s="57">
        <v>1</v>
      </c>
      <c r="D3" s="55">
        <f>'Chart Data'!N3</f>
        <v>1</v>
      </c>
      <c r="E3" s="56">
        <f>'Chart Data'!O3</f>
        <v>1</v>
      </c>
      <c r="F3" s="56">
        <f>IFERROR(((E3-D3)/D3),"n/a")</f>
        <v>0</v>
      </c>
      <c r="G3" s="56">
        <f>IFERROR((($E3-('Chart Data'!I3))/('Chart Data'!I3)),"n/a")</f>
        <v>0</v>
      </c>
      <c r="H3" s="55">
        <f>'Chart Data'!AB3</f>
        <v>1</v>
      </c>
      <c r="I3" s="56">
        <f>'Chart Data'!AC3</f>
        <v>1</v>
      </c>
      <c r="J3" s="56">
        <f>IFERROR(((I3-H3)/H3),"n/a")</f>
        <v>0</v>
      </c>
      <c r="K3" s="57">
        <f>IFERROR((($I3-('Chart Data'!W3))/('Chart Data'!W3)),"n/a")</f>
        <v>0</v>
      </c>
    </row>
    <row r="4" spans="1:11" x14ac:dyDescent="0.3">
      <c r="A4" s="58" t="s">
        <v>10</v>
      </c>
      <c r="B4" s="73" t="s">
        <v>2</v>
      </c>
      <c r="C4" s="61">
        <v>1</v>
      </c>
      <c r="D4" s="59">
        <f>'Chart Data'!N4</f>
        <v>0.17</v>
      </c>
      <c r="E4" s="60">
        <f>'Chart Data'!O4</f>
        <v>0.19</v>
      </c>
      <c r="F4" s="60">
        <f t="shared" ref="F4:F46" si="0">IFERROR(((E4-D4)/D4),"n/a")</f>
        <v>0.11764705882352934</v>
      </c>
      <c r="G4" s="60">
        <f>IFERROR((($E4-('Chart Data'!I4))/('Chart Data'!I4)),"n/a")</f>
        <v>-5.0000000000000044E-2</v>
      </c>
      <c r="H4" s="59">
        <f>'Chart Data'!AB4</f>
        <v>0.17</v>
      </c>
      <c r="I4" s="60">
        <f>'Chart Data'!AC4</f>
        <v>0.19</v>
      </c>
      <c r="J4" s="60">
        <f t="shared" ref="J4:J46" si="1">IFERROR(((I4-H4)/H4),"n/a")</f>
        <v>0.11764705882352934</v>
      </c>
      <c r="K4" s="61">
        <f>IFERROR((($I4-('Chart Data'!W4))/('Chart Data'!W4)),"n/a")</f>
        <v>0</v>
      </c>
    </row>
    <row r="5" spans="1:11" x14ac:dyDescent="0.3">
      <c r="A5" s="58" t="s">
        <v>10</v>
      </c>
      <c r="B5" s="73" t="s">
        <v>3</v>
      </c>
      <c r="C5" s="61">
        <v>0.96</v>
      </c>
      <c r="D5" s="59">
        <f>'Chart Data'!N5</f>
        <v>0.78</v>
      </c>
      <c r="E5" s="60">
        <f>'Chart Data'!O5</f>
        <v>0.77</v>
      </c>
      <c r="F5" s="60">
        <f t="shared" si="0"/>
        <v>-1.2820512820512832E-2</v>
      </c>
      <c r="G5" s="60">
        <f>IFERROR((($E5-('Chart Data'!I5))/('Chart Data'!I5)),"n/a")</f>
        <v>-2.5316455696202552E-2</v>
      </c>
      <c r="H5" s="59">
        <f>'Chart Data'!AB5</f>
        <v>0.79</v>
      </c>
      <c r="I5" s="60">
        <f>'Chart Data'!AC5</f>
        <v>0.79</v>
      </c>
      <c r="J5" s="60">
        <f t="shared" si="1"/>
        <v>0</v>
      </c>
      <c r="K5" s="61">
        <f>IFERROR((($I5-('Chart Data'!W5))/('Chart Data'!W5)),"n/a")</f>
        <v>-2.4691358024691377E-2</v>
      </c>
    </row>
    <row r="6" spans="1:11" x14ac:dyDescent="0.3">
      <c r="A6" s="62" t="s">
        <v>10</v>
      </c>
      <c r="B6" s="79" t="s">
        <v>12</v>
      </c>
      <c r="C6" s="65">
        <v>0.94</v>
      </c>
      <c r="D6" s="63">
        <f>'Chart Data'!N6</f>
        <v>0.98</v>
      </c>
      <c r="E6" s="60">
        <f>'Chart Data'!O6</f>
        <v>0.97</v>
      </c>
      <c r="F6" s="64">
        <f t="shared" si="0"/>
        <v>-1.0204081632653071E-2</v>
      </c>
      <c r="G6" s="64">
        <f>IFERROR((($E6-('Chart Data'!I6))/('Chart Data'!I6)),"n/a")</f>
        <v>2.1052631578947389E-2</v>
      </c>
      <c r="H6" s="63">
        <f>'Chart Data'!AB6</f>
        <v>0.97</v>
      </c>
      <c r="I6" s="60">
        <f>'Chart Data'!AC6</f>
        <v>0.97</v>
      </c>
      <c r="J6" s="64">
        <f t="shared" si="1"/>
        <v>0</v>
      </c>
      <c r="K6" s="65">
        <f>IFERROR((($I6-('Chart Data'!W6))/('Chart Data'!W6)),"n/a")</f>
        <v>2.1052631578947389E-2</v>
      </c>
    </row>
    <row r="7" spans="1:11" x14ac:dyDescent="0.3">
      <c r="A7" s="58" t="s">
        <v>4</v>
      </c>
      <c r="B7" s="73" t="s">
        <v>1</v>
      </c>
      <c r="C7" s="61">
        <v>1</v>
      </c>
      <c r="D7" s="59">
        <f>'Chart Data'!N7</f>
        <v>0.61</v>
      </c>
      <c r="E7" s="67">
        <f>'Chart Data'!O7</f>
        <v>0.59</v>
      </c>
      <c r="F7" s="60">
        <f t="shared" si="0"/>
        <v>-3.2786885245901669E-2</v>
      </c>
      <c r="G7" s="60">
        <f>IFERROR((($E7-('Chart Data'!I7))/('Chart Data'!I7)),"n/a")</f>
        <v>-0.16901408450704225</v>
      </c>
      <c r="H7" s="59">
        <f>'Chart Data'!AB7</f>
        <v>0.61</v>
      </c>
      <c r="I7" s="67">
        <f>'Chart Data'!AC7</f>
        <v>0.59</v>
      </c>
      <c r="J7" s="60">
        <f t="shared" si="1"/>
        <v>-3.2786885245901669E-2</v>
      </c>
      <c r="K7" s="61">
        <f>IFERROR((($I7-('Chart Data'!W7))/('Chart Data'!W7)),"n/a")</f>
        <v>-0.16901408450704225</v>
      </c>
    </row>
    <row r="8" spans="1:11" x14ac:dyDescent="0.3">
      <c r="A8" s="58" t="s">
        <v>4</v>
      </c>
      <c r="B8" s="73" t="s">
        <v>2</v>
      </c>
      <c r="C8" s="61">
        <v>0.98</v>
      </c>
      <c r="D8" s="59">
        <f>'Chart Data'!N8</f>
        <v>0.27</v>
      </c>
      <c r="E8" s="60">
        <f>'Chart Data'!O8</f>
        <v>0.27</v>
      </c>
      <c r="F8" s="60">
        <f t="shared" si="0"/>
        <v>0</v>
      </c>
      <c r="G8" s="60">
        <f>IFERROR((($E8-('Chart Data'!I8))/('Chart Data'!I8)),"n/a")</f>
        <v>-9.9999999999999908E-2</v>
      </c>
      <c r="H8" s="59">
        <f>'Chart Data'!AB8</f>
        <v>0.27</v>
      </c>
      <c r="I8" s="60">
        <f>'Chart Data'!AC8</f>
        <v>0.27</v>
      </c>
      <c r="J8" s="60">
        <f t="shared" si="1"/>
        <v>0</v>
      </c>
      <c r="K8" s="61">
        <f>IFERROR((($I8-('Chart Data'!W8))/('Chart Data'!W8)),"n/a")</f>
        <v>-9.9999999999999908E-2</v>
      </c>
    </row>
    <row r="9" spans="1:11" x14ac:dyDescent="0.3">
      <c r="A9" s="58" t="s">
        <v>4</v>
      </c>
      <c r="B9" s="73" t="s">
        <v>3</v>
      </c>
      <c r="C9" s="61">
        <v>0.97</v>
      </c>
      <c r="D9" s="59">
        <f>'Chart Data'!N9</f>
        <v>0.41</v>
      </c>
      <c r="E9" s="60">
        <f>'Chart Data'!O9</f>
        <v>0.36</v>
      </c>
      <c r="F9" s="60">
        <f t="shared" si="0"/>
        <v>-0.12195121951219511</v>
      </c>
      <c r="G9" s="60">
        <f>IFERROR((($E9-('Chart Data'!I9))/('Chart Data'!I9)),"n/a")</f>
        <v>-0.14285714285714285</v>
      </c>
      <c r="H9" s="59">
        <f>'Chart Data'!AB9</f>
        <v>0.42</v>
      </c>
      <c r="I9" s="60">
        <f>'Chart Data'!AC9</f>
        <v>0.37</v>
      </c>
      <c r="J9" s="60">
        <f t="shared" si="1"/>
        <v>-0.11904761904761903</v>
      </c>
      <c r="K9" s="61">
        <f>IFERROR((($I9-('Chart Data'!W9))/('Chart Data'!W9)),"n/a")</f>
        <v>-0.13953488372093023</v>
      </c>
    </row>
    <row r="10" spans="1:11" x14ac:dyDescent="0.3">
      <c r="A10" s="62" t="s">
        <v>4</v>
      </c>
      <c r="B10" s="79" t="s">
        <v>12</v>
      </c>
      <c r="C10" s="65">
        <v>0.66</v>
      </c>
      <c r="D10" s="63">
        <f>'Chart Data'!N10</f>
        <v>0.71</v>
      </c>
      <c r="E10" s="82">
        <f>'Chart Data'!O10</f>
        <v>0.71</v>
      </c>
      <c r="F10" s="64">
        <f t="shared" si="0"/>
        <v>0</v>
      </c>
      <c r="G10" s="64">
        <f>IFERROR((($E10-('Chart Data'!I10))/('Chart Data'!I10)),"n/a")</f>
        <v>-5.3333333333333378E-2</v>
      </c>
      <c r="H10" s="63">
        <f>'Chart Data'!AB10</f>
        <v>0.97</v>
      </c>
      <c r="I10" s="82">
        <f>'Chart Data'!AC10</f>
        <v>0.98</v>
      </c>
      <c r="J10" s="64">
        <f t="shared" si="1"/>
        <v>1.0309278350515474E-2</v>
      </c>
      <c r="K10" s="65">
        <f>IFERROR((($I10-('Chart Data'!W10))/('Chart Data'!W10)),"n/a")</f>
        <v>0</v>
      </c>
    </row>
    <row r="11" spans="1:11" x14ac:dyDescent="0.3">
      <c r="A11" s="58" t="s">
        <v>5</v>
      </c>
      <c r="B11" s="73" t="s">
        <v>1</v>
      </c>
      <c r="C11" s="61">
        <v>0.99</v>
      </c>
      <c r="D11" s="59">
        <f>'Chart Data'!N11</f>
        <v>1</v>
      </c>
      <c r="E11" s="67">
        <f>'Chart Data'!O11</f>
        <v>1</v>
      </c>
      <c r="F11" s="60">
        <f t="shared" si="0"/>
        <v>0</v>
      </c>
      <c r="G11" s="60">
        <f>IFERROR((($E11-('Chart Data'!I11))/('Chart Data'!I11)),"n/a")</f>
        <v>0</v>
      </c>
      <c r="H11" s="59">
        <f>'Chart Data'!AB11</f>
        <v>1</v>
      </c>
      <c r="I11" s="67">
        <f>'Chart Data'!AC11</f>
        <v>1</v>
      </c>
      <c r="J11" s="60">
        <f t="shared" si="1"/>
        <v>0</v>
      </c>
      <c r="K11" s="61">
        <f>IFERROR((($I11-('Chart Data'!W11))/('Chart Data'!W11)),"n/a")</f>
        <v>0</v>
      </c>
    </row>
    <row r="12" spans="1:11" x14ac:dyDescent="0.3">
      <c r="A12" s="58" t="s">
        <v>5</v>
      </c>
      <c r="B12" s="73" t="s">
        <v>2</v>
      </c>
      <c r="C12" s="61">
        <v>0.96</v>
      </c>
      <c r="D12" s="59">
        <f>'Chart Data'!N12</f>
        <v>1</v>
      </c>
      <c r="E12" s="60">
        <f>'Chart Data'!O12</f>
        <v>1</v>
      </c>
      <c r="F12" s="60">
        <f t="shared" si="0"/>
        <v>0</v>
      </c>
      <c r="G12" s="60">
        <f>IFERROR((($E12-('Chart Data'!I12))/('Chart Data'!I12)),"n/a")</f>
        <v>0</v>
      </c>
      <c r="H12" s="59">
        <f>'Chart Data'!AB12</f>
        <v>1</v>
      </c>
      <c r="I12" s="60">
        <f>'Chart Data'!AC12</f>
        <v>1</v>
      </c>
      <c r="J12" s="60">
        <f t="shared" si="1"/>
        <v>0</v>
      </c>
      <c r="K12" s="61">
        <f>IFERROR((($I12-('Chart Data'!W12))/('Chart Data'!W12)),"n/a")</f>
        <v>0</v>
      </c>
    </row>
    <row r="13" spans="1:11" x14ac:dyDescent="0.3">
      <c r="A13" s="58" t="s">
        <v>5</v>
      </c>
      <c r="B13" s="73" t="s">
        <v>3</v>
      </c>
      <c r="C13" s="61">
        <v>0.92</v>
      </c>
      <c r="D13" s="59">
        <f>'Chart Data'!N13</f>
        <v>0.96</v>
      </c>
      <c r="E13" s="60">
        <f>'Chart Data'!O13</f>
        <v>0.96</v>
      </c>
      <c r="F13" s="60">
        <f t="shared" si="0"/>
        <v>0</v>
      </c>
      <c r="G13" s="60">
        <f>IFERROR((($E13-('Chart Data'!I13))/('Chart Data'!I13)),"n/a")</f>
        <v>2.1276595744680871E-2</v>
      </c>
      <c r="H13" s="59">
        <f>'Chart Data'!AB13</f>
        <v>1</v>
      </c>
      <c r="I13" s="60">
        <f>'Chart Data'!AC13</f>
        <v>1</v>
      </c>
      <c r="J13" s="60">
        <f t="shared" si="1"/>
        <v>0</v>
      </c>
      <c r="K13" s="61">
        <f>IFERROR((($I13-('Chart Data'!W13))/('Chart Data'!W13)),"n/a")</f>
        <v>0</v>
      </c>
    </row>
    <row r="14" spans="1:11" x14ac:dyDescent="0.3">
      <c r="A14" s="62" t="s">
        <v>5</v>
      </c>
      <c r="B14" s="79" t="s">
        <v>12</v>
      </c>
      <c r="C14" s="65">
        <v>0.54</v>
      </c>
      <c r="D14" s="63">
        <f>'Chart Data'!N14</f>
        <v>0.66</v>
      </c>
      <c r="E14" s="82">
        <f>'Chart Data'!O14</f>
        <v>0.66</v>
      </c>
      <c r="F14" s="64">
        <f t="shared" si="0"/>
        <v>0</v>
      </c>
      <c r="G14" s="64">
        <f>IFERROR((($E14-('Chart Data'!I14))/('Chart Data'!I14)),"n/a")</f>
        <v>-5.7142857142857037E-2</v>
      </c>
      <c r="H14" s="63">
        <f>'Chart Data'!AB14</f>
        <v>1</v>
      </c>
      <c r="I14" s="82">
        <f>'Chart Data'!AC14</f>
        <v>1</v>
      </c>
      <c r="J14" s="64">
        <f t="shared" si="1"/>
        <v>0</v>
      </c>
      <c r="K14" s="65">
        <f>IFERROR((($I14-('Chart Data'!W14))/('Chart Data'!W14)),"n/a")</f>
        <v>0</v>
      </c>
    </row>
    <row r="15" spans="1:11" x14ac:dyDescent="0.3">
      <c r="A15" s="66" t="s">
        <v>17</v>
      </c>
      <c r="B15" s="80" t="s">
        <v>1</v>
      </c>
      <c r="C15" s="61">
        <v>1</v>
      </c>
      <c r="D15" s="59">
        <f>'Chart Data'!N15</f>
        <v>0.03</v>
      </c>
      <c r="E15" s="67">
        <f>'Chart Data'!O15</f>
        <v>0.03</v>
      </c>
      <c r="F15" s="67">
        <f t="shared" si="0"/>
        <v>0</v>
      </c>
      <c r="G15" s="67" t="str">
        <f>IFERROR((($E15-('Chart Data'!I15))/('Chart Data'!I15)),"n/a")</f>
        <v>n/a</v>
      </c>
      <c r="H15" s="59">
        <f>'Chart Data'!AB15</f>
        <v>0.03</v>
      </c>
      <c r="I15" s="67">
        <f>'Chart Data'!AC15</f>
        <v>0.03</v>
      </c>
      <c r="J15" s="67">
        <f t="shared" si="1"/>
        <v>0</v>
      </c>
      <c r="K15" s="68" t="str">
        <f>IFERROR((($I15-('Chart Data'!W15))/('Chart Data'!W15)),"n/a")</f>
        <v>n/a</v>
      </c>
    </row>
    <row r="16" spans="1:11" x14ac:dyDescent="0.3">
      <c r="A16" s="58" t="s">
        <v>17</v>
      </c>
      <c r="B16" s="73" t="s">
        <v>2</v>
      </c>
      <c r="C16" s="61">
        <v>0.99</v>
      </c>
      <c r="D16" s="59">
        <f>'Chart Data'!N16</f>
        <v>0.15</v>
      </c>
      <c r="E16" s="60">
        <f>'Chart Data'!O16</f>
        <v>0.14000000000000001</v>
      </c>
      <c r="F16" s="60">
        <f t="shared" si="0"/>
        <v>-6.6666666666666541E-2</v>
      </c>
      <c r="G16" s="60">
        <f>IFERROR((($E16-('Chart Data'!I16))/('Chart Data'!I16)),"n/a")</f>
        <v>0.16666666666666682</v>
      </c>
      <c r="H16" s="59">
        <f>'Chart Data'!AB16</f>
        <v>0.15</v>
      </c>
      <c r="I16" s="60">
        <f>'Chart Data'!AC16</f>
        <v>0.14000000000000001</v>
      </c>
      <c r="J16" s="60">
        <f t="shared" si="1"/>
        <v>-6.6666666666666541E-2</v>
      </c>
      <c r="K16" s="61">
        <f>IFERROR((($I16-('Chart Data'!W16))/('Chart Data'!W16)),"n/a")</f>
        <v>0.16666666666666682</v>
      </c>
    </row>
    <row r="17" spans="1:11" x14ac:dyDescent="0.3">
      <c r="A17" s="58" t="s">
        <v>17</v>
      </c>
      <c r="B17" s="73" t="s">
        <v>3</v>
      </c>
      <c r="C17" s="61">
        <v>0.97</v>
      </c>
      <c r="D17" s="59">
        <f>'Chart Data'!N17</f>
        <v>0.13</v>
      </c>
      <c r="E17" s="60">
        <f>'Chart Data'!O17</f>
        <v>0.12</v>
      </c>
      <c r="F17" s="60">
        <f t="shared" si="0"/>
        <v>-7.6923076923076983E-2</v>
      </c>
      <c r="G17" s="60">
        <f>IFERROR((($E17-('Chart Data'!I17))/('Chart Data'!I17)),"n/a")</f>
        <v>-0.33333333333333331</v>
      </c>
      <c r="H17" s="59">
        <f>'Chart Data'!AB17</f>
        <v>0.14000000000000001</v>
      </c>
      <c r="I17" s="60">
        <f>'Chart Data'!AC17</f>
        <v>0.12</v>
      </c>
      <c r="J17" s="60">
        <f t="shared" si="1"/>
        <v>-0.14285714285714296</v>
      </c>
      <c r="K17" s="61">
        <f>IFERROR((($I17-('Chart Data'!W17))/('Chart Data'!W17)),"n/a")</f>
        <v>-0.33333333333333331</v>
      </c>
    </row>
    <row r="18" spans="1:11" x14ac:dyDescent="0.3">
      <c r="A18" s="62" t="s">
        <v>17</v>
      </c>
      <c r="B18" s="79" t="s">
        <v>12</v>
      </c>
      <c r="C18" s="65">
        <v>0.51</v>
      </c>
      <c r="D18" s="63">
        <f>'Chart Data'!N18</f>
        <v>0.48</v>
      </c>
      <c r="E18" s="82">
        <f>'Chart Data'!O18</f>
        <v>0.51</v>
      </c>
      <c r="F18" s="64">
        <f t="shared" si="0"/>
        <v>6.2500000000000056E-2</v>
      </c>
      <c r="G18" s="64">
        <f>IFERROR((($E18-('Chart Data'!I18))/('Chart Data'!I18)),"n/a")</f>
        <v>0.21428571428571436</v>
      </c>
      <c r="H18" s="63">
        <f>'Chart Data'!AB18</f>
        <v>1</v>
      </c>
      <c r="I18" s="82">
        <f>'Chart Data'!AC18</f>
        <v>1</v>
      </c>
      <c r="J18" s="64">
        <f t="shared" si="1"/>
        <v>0</v>
      </c>
      <c r="K18" s="65">
        <f>IFERROR((($I18-('Chart Data'!W18))/('Chart Data'!W18)),"n/a")</f>
        <v>0</v>
      </c>
    </row>
    <row r="19" spans="1:11" x14ac:dyDescent="0.3">
      <c r="A19" s="58" t="s">
        <v>11</v>
      </c>
      <c r="B19" s="73" t="s">
        <v>1</v>
      </c>
      <c r="C19" s="61">
        <v>1</v>
      </c>
      <c r="D19" s="59">
        <f>'Chart Data'!N19</f>
        <v>1</v>
      </c>
      <c r="E19" s="67">
        <f>'Chart Data'!O19</f>
        <v>1</v>
      </c>
      <c r="F19" s="60">
        <f t="shared" si="0"/>
        <v>0</v>
      </c>
      <c r="G19" s="60">
        <f>IFERROR((($E19-('Chart Data'!I19))/('Chart Data'!I19)),"n/a")</f>
        <v>0</v>
      </c>
      <c r="H19" s="59">
        <f>'Chart Data'!AB19</f>
        <v>1</v>
      </c>
      <c r="I19" s="67">
        <f>'Chart Data'!AC19</f>
        <v>1</v>
      </c>
      <c r="J19" s="60">
        <f t="shared" si="1"/>
        <v>0</v>
      </c>
      <c r="K19" s="61">
        <f>IFERROR((($I19-('Chart Data'!W19))/('Chart Data'!W19)),"n/a")</f>
        <v>0</v>
      </c>
    </row>
    <row r="20" spans="1:11" x14ac:dyDescent="0.3">
      <c r="A20" s="58" t="s">
        <v>11</v>
      </c>
      <c r="B20" s="73" t="s">
        <v>2</v>
      </c>
      <c r="C20" s="61">
        <v>1</v>
      </c>
      <c r="D20" s="59">
        <f>'Chart Data'!N20</f>
        <v>0.16</v>
      </c>
      <c r="E20" s="60">
        <f>'Chart Data'!O20</f>
        <v>0.17</v>
      </c>
      <c r="F20" s="60">
        <f t="shared" si="0"/>
        <v>6.2500000000000056E-2</v>
      </c>
      <c r="G20" s="60">
        <f>IFERROR((($E20-('Chart Data'!I20))/('Chart Data'!I20)),"n/a")</f>
        <v>-5.5555555555555455E-2</v>
      </c>
      <c r="H20" s="59">
        <f>'Chart Data'!AB20</f>
        <v>0.16</v>
      </c>
      <c r="I20" s="60">
        <f>'Chart Data'!AC20</f>
        <v>0.17</v>
      </c>
      <c r="J20" s="60">
        <f t="shared" si="1"/>
        <v>6.2500000000000056E-2</v>
      </c>
      <c r="K20" s="61">
        <f>IFERROR((($I20-('Chart Data'!W20))/('Chart Data'!W20)),"n/a")</f>
        <v>-5.5555555555555455E-2</v>
      </c>
    </row>
    <row r="21" spans="1:11" x14ac:dyDescent="0.3">
      <c r="A21" s="58" t="s">
        <v>11</v>
      </c>
      <c r="B21" s="73" t="s">
        <v>3</v>
      </c>
      <c r="C21" s="61">
        <v>0.97</v>
      </c>
      <c r="D21" s="59">
        <f>'Chart Data'!N21</f>
        <v>0.34</v>
      </c>
      <c r="E21" s="60">
        <f>'Chart Data'!O21</f>
        <v>0.31</v>
      </c>
      <c r="F21" s="60">
        <f t="shared" si="0"/>
        <v>-8.8235294117647134E-2</v>
      </c>
      <c r="G21" s="60">
        <f>IFERROR((($E21-('Chart Data'!I21))/('Chart Data'!I21)),"n/a")</f>
        <v>-0.16216216216216217</v>
      </c>
      <c r="H21" s="59">
        <f>'Chart Data'!AB21</f>
        <v>0.35</v>
      </c>
      <c r="I21" s="60">
        <f>'Chart Data'!AC21</f>
        <v>0.33</v>
      </c>
      <c r="J21" s="60">
        <f t="shared" si="1"/>
        <v>-5.7142857142857037E-2</v>
      </c>
      <c r="K21" s="61">
        <f>IFERROR((($I21-('Chart Data'!W21))/('Chart Data'!W21)),"n/a")</f>
        <v>-0.10810810810810806</v>
      </c>
    </row>
    <row r="22" spans="1:11" x14ac:dyDescent="0.3">
      <c r="A22" s="62" t="s">
        <v>11</v>
      </c>
      <c r="B22" s="79" t="s">
        <v>12</v>
      </c>
      <c r="C22" s="65">
        <v>0.91</v>
      </c>
      <c r="D22" s="63">
        <f>'Chart Data'!N22</f>
        <v>0.91</v>
      </c>
      <c r="E22" s="82">
        <f>'Chart Data'!O22</f>
        <v>0.91</v>
      </c>
      <c r="F22" s="64">
        <f t="shared" si="0"/>
        <v>0</v>
      </c>
      <c r="G22" s="64">
        <f>IFERROR((($E22-('Chart Data'!I22))/('Chart Data'!I22)),"n/a")</f>
        <v>0</v>
      </c>
      <c r="H22" s="63">
        <f>'Chart Data'!AB22</f>
        <v>1</v>
      </c>
      <c r="I22" s="82">
        <f>'Chart Data'!AC22</f>
        <v>1</v>
      </c>
      <c r="J22" s="64">
        <f t="shared" si="1"/>
        <v>0</v>
      </c>
      <c r="K22" s="65">
        <f>IFERROR((($I22-('Chart Data'!W22))/('Chart Data'!W22)),"n/a")</f>
        <v>1.0101010101010111E-2</v>
      </c>
    </row>
    <row r="23" spans="1:11" x14ac:dyDescent="0.3">
      <c r="A23" s="66" t="s">
        <v>14</v>
      </c>
      <c r="B23" s="80" t="s">
        <v>1</v>
      </c>
      <c r="C23" s="61">
        <v>1</v>
      </c>
      <c r="D23" s="59">
        <f>'Chart Data'!N23</f>
        <v>1</v>
      </c>
      <c r="E23" s="67">
        <f>'Chart Data'!O23</f>
        <v>1</v>
      </c>
      <c r="F23" s="67">
        <f t="shared" si="0"/>
        <v>0</v>
      </c>
      <c r="G23" s="67">
        <f>IFERROR((($E23-('Chart Data'!I23))/('Chart Data'!I23)),"n/a")</f>
        <v>0</v>
      </c>
      <c r="H23" s="59">
        <f>'Chart Data'!AB23</f>
        <v>1</v>
      </c>
      <c r="I23" s="67">
        <f>'Chart Data'!AC23</f>
        <v>1</v>
      </c>
      <c r="J23" s="67">
        <f t="shared" si="1"/>
        <v>0</v>
      </c>
      <c r="K23" s="68">
        <f>IFERROR((($I23-('Chart Data'!W23))/('Chart Data'!W23)),"n/a")</f>
        <v>0</v>
      </c>
    </row>
    <row r="24" spans="1:11" x14ac:dyDescent="0.3">
      <c r="A24" s="58" t="s">
        <v>14</v>
      </c>
      <c r="B24" s="73" t="s">
        <v>2</v>
      </c>
      <c r="C24" s="61">
        <v>1</v>
      </c>
      <c r="D24" s="59">
        <f>'Chart Data'!N24</f>
        <v>1</v>
      </c>
      <c r="E24" s="60">
        <f>'Chart Data'!O24</f>
        <v>1</v>
      </c>
      <c r="F24" s="60">
        <f t="shared" si="0"/>
        <v>0</v>
      </c>
      <c r="G24" s="60">
        <f>IFERROR((($E24-('Chart Data'!I24))/('Chart Data'!I24)),"n/a")</f>
        <v>0</v>
      </c>
      <c r="H24" s="59">
        <f>'Chart Data'!AB24</f>
        <v>1</v>
      </c>
      <c r="I24" s="60">
        <f>'Chart Data'!AC24</f>
        <v>1</v>
      </c>
      <c r="J24" s="60">
        <f t="shared" si="1"/>
        <v>0</v>
      </c>
      <c r="K24" s="61">
        <f>IFERROR((($I24-('Chart Data'!W24))/('Chart Data'!W24)),"n/a")</f>
        <v>0</v>
      </c>
    </row>
    <row r="25" spans="1:11" x14ac:dyDescent="0.3">
      <c r="A25" s="58" t="s">
        <v>14</v>
      </c>
      <c r="B25" s="73" t="s">
        <v>3</v>
      </c>
      <c r="C25" s="61">
        <v>1</v>
      </c>
      <c r="D25" s="59">
        <f>'Chart Data'!N25</f>
        <v>0.99</v>
      </c>
      <c r="E25" s="60">
        <f>'Chart Data'!O25</f>
        <v>0.99</v>
      </c>
      <c r="F25" s="60">
        <f t="shared" si="0"/>
        <v>0</v>
      </c>
      <c r="G25" s="60">
        <f>IFERROR((($E25-('Chart Data'!I25))/('Chart Data'!I25)),"n/a")</f>
        <v>0</v>
      </c>
      <c r="H25" s="59">
        <f>'Chart Data'!AB25</f>
        <v>0.99</v>
      </c>
      <c r="I25" s="60">
        <f>'Chart Data'!AC25</f>
        <v>0.99</v>
      </c>
      <c r="J25" s="60">
        <f t="shared" si="1"/>
        <v>0</v>
      </c>
      <c r="K25" s="61">
        <f>IFERROR((($I25-('Chart Data'!W25))/('Chart Data'!W25)),"n/a")</f>
        <v>0</v>
      </c>
    </row>
    <row r="26" spans="1:11" x14ac:dyDescent="0.3">
      <c r="A26" s="62" t="s">
        <v>14</v>
      </c>
      <c r="B26" s="79" t="s">
        <v>12</v>
      </c>
      <c r="C26" s="65">
        <v>1</v>
      </c>
      <c r="D26" s="63">
        <f>'Chart Data'!N26</f>
        <v>0.99</v>
      </c>
      <c r="E26" s="82">
        <f>'Chart Data'!O26</f>
        <v>0.99</v>
      </c>
      <c r="F26" s="64">
        <f t="shared" si="0"/>
        <v>0</v>
      </c>
      <c r="G26" s="64">
        <f>IFERROR((($E26-('Chart Data'!I26))/('Chart Data'!I26)),"n/a")</f>
        <v>-1.0000000000000009E-2</v>
      </c>
      <c r="H26" s="63">
        <f>'Chart Data'!AB26</f>
        <v>0.99</v>
      </c>
      <c r="I26" s="82">
        <f>'Chart Data'!AC26</f>
        <v>0.99</v>
      </c>
      <c r="J26" s="64">
        <f t="shared" si="1"/>
        <v>0</v>
      </c>
      <c r="K26" s="65">
        <f>IFERROR((($I26-('Chart Data'!W26))/('Chart Data'!W26)),"n/a")</f>
        <v>-1.0000000000000009E-2</v>
      </c>
    </row>
    <row r="27" spans="1:11" x14ac:dyDescent="0.3">
      <c r="A27" s="58" t="s">
        <v>6</v>
      </c>
      <c r="B27" s="73" t="s">
        <v>1</v>
      </c>
      <c r="C27" s="61">
        <v>1</v>
      </c>
      <c r="D27" s="59">
        <f>'Chart Data'!N27</f>
        <v>1</v>
      </c>
      <c r="E27" s="67">
        <f>'Chart Data'!O27</f>
        <v>1</v>
      </c>
      <c r="F27" s="60">
        <f t="shared" si="0"/>
        <v>0</v>
      </c>
      <c r="G27" s="60">
        <f>IFERROR((($E27-('Chart Data'!I27))/('Chart Data'!I27)),"n/a")</f>
        <v>0</v>
      </c>
      <c r="H27" s="59">
        <f>'Chart Data'!AB27</f>
        <v>1</v>
      </c>
      <c r="I27" s="67">
        <f>'Chart Data'!AC27</f>
        <v>1</v>
      </c>
      <c r="J27" s="60">
        <f t="shared" si="1"/>
        <v>0</v>
      </c>
      <c r="K27" s="61">
        <f>IFERROR((($I27-('Chart Data'!W27))/('Chart Data'!W27)),"n/a")</f>
        <v>0</v>
      </c>
    </row>
    <row r="28" spans="1:11" x14ac:dyDescent="0.3">
      <c r="A28" s="58" t="s">
        <v>6</v>
      </c>
      <c r="B28" s="73" t="s">
        <v>2</v>
      </c>
      <c r="C28" s="61">
        <v>0.89</v>
      </c>
      <c r="D28" s="59">
        <f>'Chart Data'!N28</f>
        <v>0.52</v>
      </c>
      <c r="E28" s="60">
        <f>'Chart Data'!O28</f>
        <v>0.51</v>
      </c>
      <c r="F28" s="60">
        <f t="shared" si="0"/>
        <v>-1.9230769230769246E-2</v>
      </c>
      <c r="G28" s="60">
        <f>IFERROR((($E28-('Chart Data'!I28))/('Chart Data'!I28)),"n/a")</f>
        <v>-8.9285714285714357E-2</v>
      </c>
      <c r="H28" s="59">
        <f>'Chart Data'!AB28</f>
        <v>0.5</v>
      </c>
      <c r="I28" s="60">
        <f>'Chart Data'!AC28</f>
        <v>0.49</v>
      </c>
      <c r="J28" s="60">
        <f t="shared" si="1"/>
        <v>-2.0000000000000018E-2</v>
      </c>
      <c r="K28" s="61">
        <f>IFERROR((($I28-('Chart Data'!W28))/('Chart Data'!W28)),"n/a")</f>
        <v>-0.10909090909090918</v>
      </c>
    </row>
    <row r="29" spans="1:11" x14ac:dyDescent="0.3">
      <c r="A29" s="58" t="s">
        <v>6</v>
      </c>
      <c r="B29" s="73" t="s">
        <v>3</v>
      </c>
      <c r="C29" s="61">
        <v>0.98</v>
      </c>
      <c r="D29" s="59">
        <f>'Chart Data'!N29</f>
        <v>0.36</v>
      </c>
      <c r="E29" s="60">
        <f>'Chart Data'!O29</f>
        <v>0.36</v>
      </c>
      <c r="F29" s="60">
        <f t="shared" si="0"/>
        <v>0</v>
      </c>
      <c r="G29" s="60">
        <f>IFERROR((($E29-('Chart Data'!I29))/('Chart Data'!I29)),"n/a")</f>
        <v>5.8823529411764594E-2</v>
      </c>
      <c r="H29" s="59">
        <f>'Chart Data'!AB29</f>
        <v>0.36</v>
      </c>
      <c r="I29" s="60">
        <f>'Chart Data'!AC29</f>
        <v>0.36</v>
      </c>
      <c r="J29" s="60">
        <f t="shared" si="1"/>
        <v>0</v>
      </c>
      <c r="K29" s="61">
        <f>IFERROR((($I29-('Chart Data'!W29))/('Chart Data'!W29)),"n/a")</f>
        <v>2.8571428571428598E-2</v>
      </c>
    </row>
    <row r="30" spans="1:11" x14ac:dyDescent="0.3">
      <c r="A30" s="62" t="s">
        <v>6</v>
      </c>
      <c r="B30" s="79" t="s">
        <v>12</v>
      </c>
      <c r="C30" s="65">
        <v>0.66</v>
      </c>
      <c r="D30" s="63">
        <f>'Chart Data'!N30</f>
        <v>0.75</v>
      </c>
      <c r="E30" s="82">
        <f>'Chart Data'!O30</f>
        <v>0.74</v>
      </c>
      <c r="F30" s="64">
        <f t="shared" si="0"/>
        <v>-1.3333333333333345E-2</v>
      </c>
      <c r="G30" s="64">
        <f>IFERROR((($E30-('Chart Data'!I30))/('Chart Data'!I30)),"n/a")</f>
        <v>-2.6315789473684233E-2</v>
      </c>
      <c r="H30" s="63">
        <f>'Chart Data'!AB30</f>
        <v>1</v>
      </c>
      <c r="I30" s="82">
        <f>'Chart Data'!AC30</f>
        <v>1</v>
      </c>
      <c r="J30" s="64">
        <f t="shared" si="1"/>
        <v>0</v>
      </c>
      <c r="K30" s="65">
        <f>IFERROR((($I30-('Chart Data'!W30))/('Chart Data'!W30)),"n/a")</f>
        <v>0</v>
      </c>
    </row>
    <row r="31" spans="1:11" x14ac:dyDescent="0.3">
      <c r="A31" s="66" t="s">
        <v>16</v>
      </c>
      <c r="B31" s="80" t="s">
        <v>1</v>
      </c>
      <c r="C31" s="61">
        <v>1</v>
      </c>
      <c r="D31" s="59">
        <f>'Chart Data'!N31</f>
        <v>1</v>
      </c>
      <c r="E31" s="67">
        <f>'Chart Data'!O31</f>
        <v>1</v>
      </c>
      <c r="F31" s="67">
        <f t="shared" si="0"/>
        <v>0</v>
      </c>
      <c r="G31" s="67">
        <f>IFERROR((($E31-('Chart Data'!I31))/('Chart Data'!I31)),"n/a")</f>
        <v>0</v>
      </c>
      <c r="H31" s="59">
        <f>'Chart Data'!AB31</f>
        <v>1</v>
      </c>
      <c r="I31" s="67">
        <f>'Chart Data'!AC31</f>
        <v>1</v>
      </c>
      <c r="J31" s="67">
        <f t="shared" si="1"/>
        <v>0</v>
      </c>
      <c r="K31" s="68">
        <f>IFERROR((($I31-('Chart Data'!W31))/('Chart Data'!W31)),"n/a")</f>
        <v>0</v>
      </c>
    </row>
    <row r="32" spans="1:11" x14ac:dyDescent="0.3">
      <c r="A32" s="58" t="s">
        <v>16</v>
      </c>
      <c r="B32" s="73" t="s">
        <v>2</v>
      </c>
      <c r="C32" s="61">
        <v>0.81</v>
      </c>
      <c r="D32" s="59">
        <f>'Chart Data'!N32</f>
        <v>0.8</v>
      </c>
      <c r="E32" s="60">
        <f>'Chart Data'!O32</f>
        <v>0.79</v>
      </c>
      <c r="F32" s="60">
        <f t="shared" si="0"/>
        <v>-1.2500000000000011E-2</v>
      </c>
      <c r="G32" s="60">
        <f>IFERROR((($E32-('Chart Data'!I32))/('Chart Data'!I32)),"n/a")</f>
        <v>-4.8192771084337262E-2</v>
      </c>
      <c r="H32" s="59">
        <f>'Chart Data'!AB32</f>
        <v>0.86</v>
      </c>
      <c r="I32" s="60">
        <f>'Chart Data'!AC32</f>
        <v>0.85</v>
      </c>
      <c r="J32" s="60">
        <f t="shared" si="1"/>
        <v>-1.1627906976744196E-2</v>
      </c>
      <c r="K32" s="61">
        <f>IFERROR((($I32-('Chart Data'!W32))/('Chart Data'!W32)),"n/a")</f>
        <v>-6.5934065934065991E-2</v>
      </c>
    </row>
    <row r="33" spans="1:11" x14ac:dyDescent="0.3">
      <c r="A33" s="58" t="s">
        <v>16</v>
      </c>
      <c r="B33" s="73" t="s">
        <v>3</v>
      </c>
      <c r="C33" s="61">
        <v>0.98</v>
      </c>
      <c r="D33" s="59">
        <f>'Chart Data'!N33</f>
        <v>0.83</v>
      </c>
      <c r="E33" s="60">
        <f>'Chart Data'!O33</f>
        <v>0.83</v>
      </c>
      <c r="F33" s="60">
        <f t="shared" si="0"/>
        <v>0</v>
      </c>
      <c r="G33" s="60">
        <f>IFERROR((($E33-('Chart Data'!I33))/('Chart Data'!I33)),"n/a")</f>
        <v>-6.7415730337078705E-2</v>
      </c>
      <c r="H33" s="59">
        <f>'Chart Data'!AB33</f>
        <v>0.84</v>
      </c>
      <c r="I33" s="60">
        <f>'Chart Data'!AC33</f>
        <v>0.85</v>
      </c>
      <c r="J33" s="60">
        <f t="shared" si="1"/>
        <v>1.1904761904761916E-2</v>
      </c>
      <c r="K33" s="61">
        <f>IFERROR((($I33-('Chart Data'!W33))/('Chart Data'!W33)),"n/a")</f>
        <v>-7.6086956521739191E-2</v>
      </c>
    </row>
    <row r="34" spans="1:11" x14ac:dyDescent="0.3">
      <c r="A34" s="62" t="s">
        <v>16</v>
      </c>
      <c r="B34" s="79" t="s">
        <v>12</v>
      </c>
      <c r="C34" s="65">
        <v>0.64</v>
      </c>
      <c r="D34" s="63">
        <f>'Chart Data'!N34</f>
        <v>0.78</v>
      </c>
      <c r="E34" s="82">
        <f>'Chart Data'!O34</f>
        <v>0.76</v>
      </c>
      <c r="F34" s="64">
        <f t="shared" si="0"/>
        <v>-2.5641025641025664E-2</v>
      </c>
      <c r="G34" s="64">
        <f>IFERROR((($E34-('Chart Data'!I34))/('Chart Data'!I34)),"n/a")</f>
        <v>0</v>
      </c>
      <c r="H34" s="63">
        <f>'Chart Data'!AB34</f>
        <v>1</v>
      </c>
      <c r="I34" s="82">
        <f>'Chart Data'!AC34</f>
        <v>1</v>
      </c>
      <c r="J34" s="64">
        <f t="shared" si="1"/>
        <v>0</v>
      </c>
      <c r="K34" s="65">
        <f>IFERROR((($I34-('Chart Data'!W34))/('Chart Data'!W34)),"n/a")</f>
        <v>3.0927835051546421E-2</v>
      </c>
    </row>
    <row r="35" spans="1:11" x14ac:dyDescent="0.3">
      <c r="A35" s="58" t="s">
        <v>7</v>
      </c>
      <c r="B35" s="73" t="s">
        <v>1</v>
      </c>
      <c r="C35" s="61">
        <v>1</v>
      </c>
      <c r="D35" s="59">
        <f>'Chart Data'!N35</f>
        <v>0.77</v>
      </c>
      <c r="E35" s="67">
        <f>'Chart Data'!O35</f>
        <v>0.77</v>
      </c>
      <c r="F35" s="60">
        <f t="shared" si="0"/>
        <v>0</v>
      </c>
      <c r="G35" s="60">
        <f>IFERROR((($E35-('Chart Data'!I35))/('Chart Data'!I35)),"n/a")</f>
        <v>0</v>
      </c>
      <c r="H35" s="59">
        <f>'Chart Data'!AB35</f>
        <v>0.77</v>
      </c>
      <c r="I35" s="67">
        <f>'Chart Data'!AC35</f>
        <v>0.77</v>
      </c>
      <c r="J35" s="60">
        <f t="shared" si="1"/>
        <v>0</v>
      </c>
      <c r="K35" s="61">
        <f>IFERROR((($I35-('Chart Data'!W35))/('Chart Data'!W35)),"n/a")</f>
        <v>0</v>
      </c>
    </row>
    <row r="36" spans="1:11" x14ac:dyDescent="0.3">
      <c r="A36" s="58" t="s">
        <v>7</v>
      </c>
      <c r="B36" s="73" t="s">
        <v>2</v>
      </c>
      <c r="C36" s="61">
        <v>0.9</v>
      </c>
      <c r="D36" s="59">
        <f>'Chart Data'!N36</f>
        <v>0.36</v>
      </c>
      <c r="E36" s="60">
        <f>'Chart Data'!O36</f>
        <v>0.36</v>
      </c>
      <c r="F36" s="60">
        <f t="shared" si="0"/>
        <v>0</v>
      </c>
      <c r="G36" s="60">
        <f>IFERROR((($E36-('Chart Data'!I36))/('Chart Data'!I36)),"n/a")</f>
        <v>-5.2631578947368467E-2</v>
      </c>
      <c r="H36" s="59">
        <f>'Chart Data'!AB36</f>
        <v>0.34</v>
      </c>
      <c r="I36" s="60">
        <f>'Chart Data'!AC36</f>
        <v>0.34</v>
      </c>
      <c r="J36" s="60">
        <f t="shared" si="1"/>
        <v>0</v>
      </c>
      <c r="K36" s="61">
        <f>IFERROR((($I36-('Chart Data'!W36))/('Chart Data'!W36)),"n/a")</f>
        <v>-8.1081081081081002E-2</v>
      </c>
    </row>
    <row r="37" spans="1:11" x14ac:dyDescent="0.3">
      <c r="A37" s="58" t="s">
        <v>7</v>
      </c>
      <c r="B37" s="73" t="s">
        <v>3</v>
      </c>
      <c r="C37" s="61">
        <v>0.93</v>
      </c>
      <c r="D37" s="59">
        <f>'Chart Data'!N37</f>
        <v>0.62</v>
      </c>
      <c r="E37" s="60">
        <f>'Chart Data'!O37</f>
        <v>0.59</v>
      </c>
      <c r="F37" s="60">
        <f t="shared" si="0"/>
        <v>-4.8387096774193589E-2</v>
      </c>
      <c r="G37" s="60">
        <f>IFERROR((($E37-('Chart Data'!I37))/('Chart Data'!I37)),"n/a")</f>
        <v>-7.8125000000000069E-2</v>
      </c>
      <c r="H37" s="59">
        <f>'Chart Data'!AB37</f>
        <v>0.65</v>
      </c>
      <c r="I37" s="60">
        <f>'Chart Data'!AC37</f>
        <v>0.62</v>
      </c>
      <c r="J37" s="60">
        <f t="shared" si="1"/>
        <v>-4.6153846153846191E-2</v>
      </c>
      <c r="K37" s="61">
        <f>IFERROR((($I37-('Chart Data'!W37))/('Chart Data'!W37)),"n/a")</f>
        <v>-7.4626865671641854E-2</v>
      </c>
    </row>
    <row r="38" spans="1:11" x14ac:dyDescent="0.3">
      <c r="A38" s="62" t="s">
        <v>7</v>
      </c>
      <c r="B38" s="79" t="s">
        <v>12</v>
      </c>
      <c r="C38" s="65">
        <v>0.65</v>
      </c>
      <c r="D38" s="63">
        <f>'Chart Data'!N38</f>
        <v>0.74</v>
      </c>
      <c r="E38" s="82">
        <f>'Chart Data'!O38</f>
        <v>0.73</v>
      </c>
      <c r="F38" s="64">
        <f t="shared" si="0"/>
        <v>-1.3513513513513526E-2</v>
      </c>
      <c r="G38" s="64">
        <f>IFERROR((($E38-('Chart Data'!I38))/('Chart Data'!I38)),"n/a")</f>
        <v>0</v>
      </c>
      <c r="H38" s="63">
        <f>'Chart Data'!AB38</f>
        <v>0.98</v>
      </c>
      <c r="I38" s="82">
        <f>'Chart Data'!AC38</f>
        <v>0.97</v>
      </c>
      <c r="J38" s="64">
        <f t="shared" si="1"/>
        <v>-1.0204081632653071E-2</v>
      </c>
      <c r="K38" s="65">
        <f>IFERROR((($I38-('Chart Data'!W38))/('Chart Data'!W38)),"n/a")</f>
        <v>-1.0204081632653071E-2</v>
      </c>
    </row>
    <row r="39" spans="1:11" x14ac:dyDescent="0.3">
      <c r="A39" s="66" t="s">
        <v>8</v>
      </c>
      <c r="B39" s="80" t="s">
        <v>1</v>
      </c>
      <c r="C39" s="61">
        <v>0.96</v>
      </c>
      <c r="D39" s="59">
        <f>'Chart Data'!N39</f>
        <v>0.96</v>
      </c>
      <c r="E39" s="67">
        <f>'Chart Data'!O39</f>
        <v>0.96</v>
      </c>
      <c r="F39" s="67">
        <f t="shared" si="0"/>
        <v>0</v>
      </c>
      <c r="G39" s="67">
        <f>IFERROR((($E39-('Chart Data'!I39))/('Chart Data'!I39)),"n/a")</f>
        <v>2.1276595744680871E-2</v>
      </c>
      <c r="H39" s="59">
        <f>'Chart Data'!AB39</f>
        <v>1</v>
      </c>
      <c r="I39" s="67">
        <f>'Chart Data'!AC39</f>
        <v>1</v>
      </c>
      <c r="J39" s="67">
        <f t="shared" si="1"/>
        <v>0</v>
      </c>
      <c r="K39" s="68">
        <f>IFERROR((($I39-('Chart Data'!W39))/('Chart Data'!W39)),"n/a")</f>
        <v>0</v>
      </c>
    </row>
    <row r="40" spans="1:11" x14ac:dyDescent="0.3">
      <c r="A40" s="58" t="s">
        <v>8</v>
      </c>
      <c r="B40" s="73" t="s">
        <v>2</v>
      </c>
      <c r="C40" s="61">
        <v>0.79</v>
      </c>
      <c r="D40" s="59">
        <f>'Chart Data'!N40</f>
        <v>0.93</v>
      </c>
      <c r="E40" s="60">
        <f>'Chart Data'!O40</f>
        <v>0.93</v>
      </c>
      <c r="F40" s="60">
        <f t="shared" si="0"/>
        <v>0</v>
      </c>
      <c r="G40" s="60">
        <f>IFERROR((($E40-('Chart Data'!I40))/('Chart Data'!I40)),"n/a")</f>
        <v>-1.0638297872340318E-2</v>
      </c>
      <c r="H40" s="59">
        <f>'Chart Data'!AB40</f>
        <v>1</v>
      </c>
      <c r="I40" s="60">
        <f>'Chart Data'!AC40</f>
        <v>1</v>
      </c>
      <c r="J40" s="60">
        <f t="shared" si="1"/>
        <v>0</v>
      </c>
      <c r="K40" s="61">
        <f>IFERROR((($I40-('Chart Data'!W40))/('Chart Data'!W40)),"n/a")</f>
        <v>0</v>
      </c>
    </row>
    <row r="41" spans="1:11" x14ac:dyDescent="0.3">
      <c r="A41" s="58" t="s">
        <v>8</v>
      </c>
      <c r="B41" s="73" t="s">
        <v>3</v>
      </c>
      <c r="C41" s="61">
        <v>0.89</v>
      </c>
      <c r="D41" s="59">
        <f>'Chart Data'!N41</f>
        <v>0.9</v>
      </c>
      <c r="E41" s="60">
        <f>'Chart Data'!O41</f>
        <v>0.9</v>
      </c>
      <c r="F41" s="60">
        <f t="shared" si="0"/>
        <v>0</v>
      </c>
      <c r="G41" s="60">
        <f>IFERROR((($E41-('Chart Data'!I41))/('Chart Data'!I41)),"n/a")</f>
        <v>-4.2553191489361625E-2</v>
      </c>
      <c r="H41" s="59">
        <f>'Chart Data'!AB41</f>
        <v>0.97</v>
      </c>
      <c r="I41" s="60">
        <f>'Chart Data'!AC41</f>
        <v>0.98</v>
      </c>
      <c r="J41" s="60">
        <f t="shared" si="1"/>
        <v>1.0309278350515474E-2</v>
      </c>
      <c r="K41" s="61">
        <f>IFERROR((($I41-('Chart Data'!W41))/('Chart Data'!W41)),"n/a")</f>
        <v>-1.0101010101010111E-2</v>
      </c>
    </row>
    <row r="42" spans="1:11" x14ac:dyDescent="0.3">
      <c r="A42" s="62" t="s">
        <v>8</v>
      </c>
      <c r="B42" s="79" t="s">
        <v>12</v>
      </c>
      <c r="C42" s="65">
        <v>0.87</v>
      </c>
      <c r="D42" s="63">
        <f>'Chart Data'!N42</f>
        <v>0.95</v>
      </c>
      <c r="E42" s="82">
        <f>'Chart Data'!O42</f>
        <v>0.97</v>
      </c>
      <c r="F42" s="64">
        <f t="shared" si="0"/>
        <v>2.1052631578947389E-2</v>
      </c>
      <c r="G42" s="64">
        <f>IFERROR((($E42-('Chart Data'!I42))/('Chart Data'!I42)),"n/a")</f>
        <v>0</v>
      </c>
      <c r="H42" s="63">
        <f>'Chart Data'!AB42</f>
        <v>1</v>
      </c>
      <c r="I42" s="82">
        <f>'Chart Data'!AC42</f>
        <v>1</v>
      </c>
      <c r="J42" s="64">
        <f t="shared" si="1"/>
        <v>0</v>
      </c>
      <c r="K42" s="65">
        <f>IFERROR((($I42-('Chart Data'!W42))/('Chart Data'!W42)),"n/a")</f>
        <v>0</v>
      </c>
    </row>
    <row r="43" spans="1:11" x14ac:dyDescent="0.3">
      <c r="A43" s="58" t="s">
        <v>9</v>
      </c>
      <c r="B43" s="73" t="s">
        <v>1</v>
      </c>
      <c r="C43" s="61">
        <v>1</v>
      </c>
      <c r="D43" s="59">
        <f>'Chart Data'!N43</f>
        <v>0.87</v>
      </c>
      <c r="E43" s="67">
        <f>'Chart Data'!O43</f>
        <v>0.87</v>
      </c>
      <c r="F43" s="60">
        <f t="shared" si="0"/>
        <v>0</v>
      </c>
      <c r="G43" s="60">
        <f>IFERROR((($E43-('Chart Data'!I43))/('Chart Data'!I43)),"n/a")</f>
        <v>-1.1363636363636374E-2</v>
      </c>
      <c r="H43" s="59">
        <f>'Chart Data'!AB43</f>
        <v>0.87</v>
      </c>
      <c r="I43" s="67">
        <f>'Chart Data'!AC43</f>
        <v>0.87</v>
      </c>
      <c r="J43" s="60">
        <f t="shared" si="1"/>
        <v>0</v>
      </c>
      <c r="K43" s="61">
        <f>IFERROR((($I43-('Chart Data'!W43))/('Chart Data'!W43)),"n/a")</f>
        <v>-2.2471910112359571E-2</v>
      </c>
    </row>
    <row r="44" spans="1:11" x14ac:dyDescent="0.3">
      <c r="A44" s="58" t="s">
        <v>9</v>
      </c>
      <c r="B44" s="73" t="s">
        <v>2</v>
      </c>
      <c r="C44" s="61">
        <v>0.9</v>
      </c>
      <c r="D44" s="59">
        <f>'Chart Data'!N44</f>
        <v>0.54</v>
      </c>
      <c r="E44" s="60">
        <f>'Chart Data'!O44</f>
        <v>0.54</v>
      </c>
      <c r="F44" s="60">
        <f t="shared" si="0"/>
        <v>0</v>
      </c>
      <c r="G44" s="60">
        <f>IFERROR((($E44-('Chart Data'!I44))/('Chart Data'!I44)),"n/a")</f>
        <v>-1.8181818181818195E-2</v>
      </c>
      <c r="H44" s="59">
        <f>'Chart Data'!AB44</f>
        <v>0.53</v>
      </c>
      <c r="I44" s="60">
        <f>'Chart Data'!AC44</f>
        <v>0.54</v>
      </c>
      <c r="J44" s="60">
        <f t="shared" si="1"/>
        <v>1.8867924528301903E-2</v>
      </c>
      <c r="K44" s="61">
        <f>IFERROR((($I44-('Chart Data'!W44))/('Chart Data'!W44)),"n/a")</f>
        <v>-1.8181818181818195E-2</v>
      </c>
    </row>
    <row r="45" spans="1:11" x14ac:dyDescent="0.3">
      <c r="A45" s="58" t="s">
        <v>9</v>
      </c>
      <c r="B45" s="73" t="s">
        <v>3</v>
      </c>
      <c r="C45" s="61">
        <v>0.96</v>
      </c>
      <c r="D45" s="59">
        <f>'Chart Data'!N45</f>
        <v>0.62</v>
      </c>
      <c r="E45" s="60">
        <f>'Chart Data'!O45</f>
        <v>0.62</v>
      </c>
      <c r="F45" s="60">
        <f t="shared" si="0"/>
        <v>0</v>
      </c>
      <c r="G45" s="60">
        <f>IFERROR((($E45-('Chart Data'!I45))/('Chart Data'!I45)),"n/a")</f>
        <v>-3.1250000000000028E-2</v>
      </c>
      <c r="H45" s="59">
        <f>'Chart Data'!AB45</f>
        <v>0.64</v>
      </c>
      <c r="I45" s="60">
        <f>'Chart Data'!AC45</f>
        <v>0.64</v>
      </c>
      <c r="J45" s="60">
        <f t="shared" si="1"/>
        <v>0</v>
      </c>
      <c r="K45" s="61">
        <f>IFERROR((($I45-('Chart Data'!W45))/('Chart Data'!W45)),"n/a")</f>
        <v>-1.5384615384615398E-2</v>
      </c>
    </row>
    <row r="46" spans="1:11" ht="14.5" thickBot="1" x14ac:dyDescent="0.35">
      <c r="A46" s="69" t="s">
        <v>9</v>
      </c>
      <c r="B46" s="81" t="s">
        <v>12</v>
      </c>
      <c r="C46" s="72">
        <v>0.7</v>
      </c>
      <c r="D46" s="70">
        <f>'Chart Data'!N46</f>
        <v>0.78</v>
      </c>
      <c r="E46" s="71">
        <f>'Chart Data'!O46</f>
        <v>0.78</v>
      </c>
      <c r="F46" s="71">
        <f t="shared" si="0"/>
        <v>0</v>
      </c>
      <c r="G46" s="71">
        <f>IFERROR((($E46-('Chart Data'!I46))/('Chart Data'!I46)),"n/a")</f>
        <v>0</v>
      </c>
      <c r="H46" s="70">
        <f>'Chart Data'!AB46</f>
        <v>0.99</v>
      </c>
      <c r="I46" s="71">
        <f>'Chart Data'!AC46</f>
        <v>0.99</v>
      </c>
      <c r="J46" s="71">
        <f t="shared" si="1"/>
        <v>0</v>
      </c>
      <c r="K46" s="72">
        <f>IFERROR((($I46-('Chart Data'!W46))/('Chart Data'!W46)),"n/a")</f>
        <v>1.0204081632653071E-2</v>
      </c>
    </row>
    <row r="48" spans="1:11" x14ac:dyDescent="0.3">
      <c r="A48" s="73" t="s">
        <v>22</v>
      </c>
      <c r="I48" s="34" t="s">
        <v>23</v>
      </c>
    </row>
    <row r="49" spans="1:9" x14ac:dyDescent="0.3">
      <c r="A49" s="73" t="s">
        <v>24</v>
      </c>
      <c r="I49" s="34" t="s">
        <v>25</v>
      </c>
    </row>
    <row r="50" spans="1:9" x14ac:dyDescent="0.3">
      <c r="A50" s="74" t="s">
        <v>26</v>
      </c>
    </row>
    <row r="51" spans="1:9" x14ac:dyDescent="0.3">
      <c r="A51" s="74" t="s">
        <v>27</v>
      </c>
    </row>
    <row r="52" spans="1:9" x14ac:dyDescent="0.3">
      <c r="A52" s="73"/>
    </row>
    <row r="53" spans="1:9" x14ac:dyDescent="0.3">
      <c r="A53" s="73" t="s">
        <v>28</v>
      </c>
    </row>
  </sheetData>
  <mergeCells count="2">
    <mergeCell ref="D1:G1"/>
    <mergeCell ref="H1:K1"/>
  </mergeCells>
  <conditionalFormatting sqref="F15:F18">
    <cfRule type="iconSet" priority="26">
      <iconSet iconSet="3Arrows">
        <cfvo type="percent" val="0"/>
        <cfvo type="num" val="0"/>
        <cfvo type="num" val="1.4999999999999999E-2" gte="0"/>
      </iconSet>
    </cfRule>
  </conditionalFormatting>
  <conditionalFormatting sqref="F19:F46 F3:F14">
    <cfRule type="iconSet" priority="30">
      <iconSet iconSet="3Arrows">
        <cfvo type="percent" val="0"/>
        <cfvo type="num" val="0"/>
        <cfvo type="num" val="1.4999999999999999E-2" gte="0"/>
      </iconSet>
    </cfRule>
  </conditionalFormatting>
  <conditionalFormatting sqref="F3:G46">
    <cfRule type="expression" dxfId="5" priority="22">
      <formula>"&gt;0.015"</formula>
    </cfRule>
    <cfRule type="cellIs" dxfId="4" priority="24" operator="greaterThan">
      <formula>0.015</formula>
    </cfRule>
    <cfRule type="cellIs" dxfId="3" priority="25" operator="greaterThan">
      <formula>0.015</formula>
    </cfRule>
  </conditionalFormatting>
  <conditionalFormatting sqref="G3:G14 G19:G46">
    <cfRule type="iconSet" priority="29">
      <iconSet iconSet="3Arrows">
        <cfvo type="percent" val="0"/>
        <cfvo type="num" val="0"/>
        <cfvo type="num" val="1.4999999999999999E-2" gte="0"/>
      </iconSet>
    </cfRule>
  </conditionalFormatting>
  <conditionalFormatting sqref="G15">
    <cfRule type="iconSet" priority="19">
      <iconSet iconSet="3Arrows">
        <cfvo type="percent" val="0"/>
        <cfvo type="num" val="0"/>
        <cfvo type="num" val="1.4999999999999999E-2" gte="0"/>
      </iconSet>
    </cfRule>
  </conditionalFormatting>
  <conditionalFormatting sqref="G15:G18">
    <cfRule type="iconSet" priority="14">
      <iconSet iconSet="3Arrows">
        <cfvo type="percent" val="0"/>
        <cfvo type="num" val="0"/>
        <cfvo type="num" val="1.4999999999999999E-2" gte="0"/>
      </iconSet>
    </cfRule>
    <cfRule type="iconSet" priority="23">
      <iconSet iconSet="3Arrows">
        <cfvo type="percent" val="0"/>
        <cfvo type="num" val="0"/>
        <cfvo type="num" val="1.4999999999999999E-2" gte="0"/>
      </iconSet>
    </cfRule>
  </conditionalFormatting>
  <conditionalFormatting sqref="G16">
    <cfRule type="iconSet" priority="18">
      <iconSet iconSet="3Arrows">
        <cfvo type="percent" val="0"/>
        <cfvo type="num" val="0"/>
        <cfvo type="num" val="1.4999999999999999E-2" gte="0"/>
      </iconSet>
    </cfRule>
  </conditionalFormatting>
  <conditionalFormatting sqref="G17">
    <cfRule type="iconSet" priority="17">
      <iconSet iconSet="3Arrows">
        <cfvo type="percent" val="0"/>
        <cfvo type="num" val="0"/>
        <cfvo type="num" val="1.4999999999999999E-2" gte="0"/>
      </iconSet>
    </cfRule>
  </conditionalFormatting>
  <conditionalFormatting sqref="G18">
    <cfRule type="iconSet" priority="16">
      <iconSet iconSet="3Arrows">
        <cfvo type="percent" val="0"/>
        <cfvo type="num" val="0"/>
        <cfvo type="num" val="1.4999999999999999E-2" gte="0"/>
      </iconSet>
    </cfRule>
  </conditionalFormatting>
  <conditionalFormatting sqref="G19:G46 G3:G14">
    <cfRule type="iconSet" priority="15">
      <iconSet iconSet="3Arrows">
        <cfvo type="percent" val="0"/>
        <cfvo type="num" val="0"/>
        <cfvo type="num" val="1.4999999999999999E-2" gte="0"/>
      </iconSet>
    </cfRule>
  </conditionalFormatting>
  <conditionalFormatting sqref="J15:J18">
    <cfRule type="iconSet" priority="11">
      <iconSet iconSet="3Arrows">
        <cfvo type="percent" val="0"/>
        <cfvo type="num" val="0"/>
        <cfvo type="num" val="1.4999999999999999E-2" gte="0"/>
      </iconSet>
    </cfRule>
  </conditionalFormatting>
  <conditionalFormatting sqref="J19:J46 J3:J14">
    <cfRule type="iconSet" priority="13">
      <iconSet iconSet="3Arrows">
        <cfvo type="percent" val="0"/>
        <cfvo type="num" val="0"/>
        <cfvo type="num" val="1.4999999999999999E-2" gte="0"/>
      </iconSet>
    </cfRule>
  </conditionalFormatting>
  <conditionalFormatting sqref="J3:K46">
    <cfRule type="expression" dxfId="2" priority="7">
      <formula>"&gt;0.015"</formula>
    </cfRule>
    <cfRule type="cellIs" dxfId="1" priority="9" operator="greaterThan">
      <formula>0.015</formula>
    </cfRule>
    <cfRule type="cellIs" dxfId="0" priority="10" operator="greaterThan">
      <formula>0.015</formula>
    </cfRule>
  </conditionalFormatting>
  <conditionalFormatting sqref="K3:K14 K19:K46">
    <cfRule type="iconSet" priority="12">
      <iconSet iconSet="3Arrows">
        <cfvo type="percent" val="0"/>
        <cfvo type="num" val="0"/>
        <cfvo type="num" val="1.4999999999999999E-2" gte="0"/>
      </iconSet>
    </cfRule>
  </conditionalFormatting>
  <conditionalFormatting sqref="K15">
    <cfRule type="iconSet" priority="6">
      <iconSet iconSet="3Arrows">
        <cfvo type="percent" val="0"/>
        <cfvo type="num" val="0"/>
        <cfvo type="num" val="1.4999999999999999E-2" gte="0"/>
      </iconSet>
    </cfRule>
  </conditionalFormatting>
  <conditionalFormatting sqref="K15:K18">
    <cfRule type="iconSet" priority="1">
      <iconSet iconSet="3Arrows">
        <cfvo type="percent" val="0"/>
        <cfvo type="num" val="0"/>
        <cfvo type="num" val="1.4999999999999999E-2" gte="0"/>
      </iconSet>
    </cfRule>
    <cfRule type="iconSet" priority="8">
      <iconSet iconSet="3Arrows">
        <cfvo type="percent" val="0"/>
        <cfvo type="num" val="0"/>
        <cfvo type="num" val="1.4999999999999999E-2" gte="0"/>
      </iconSet>
    </cfRule>
  </conditionalFormatting>
  <conditionalFormatting sqref="K16">
    <cfRule type="iconSet" priority="5">
      <iconSet iconSet="3Arrows">
        <cfvo type="percent" val="0"/>
        <cfvo type="num" val="0"/>
        <cfvo type="num" val="1.4999999999999999E-2" gte="0"/>
      </iconSet>
    </cfRule>
  </conditionalFormatting>
  <conditionalFormatting sqref="K17">
    <cfRule type="iconSet" priority="4">
      <iconSet iconSet="3Arrows">
        <cfvo type="percent" val="0"/>
        <cfvo type="num" val="0"/>
        <cfvo type="num" val="1.4999999999999999E-2" gte="0"/>
      </iconSet>
    </cfRule>
  </conditionalFormatting>
  <conditionalFormatting sqref="K18">
    <cfRule type="iconSet" priority="3">
      <iconSet iconSet="3Arrows">
        <cfvo type="percent" val="0"/>
        <cfvo type="num" val="0"/>
        <cfvo type="num" val="1.4999999999999999E-2" gte="0"/>
      </iconSet>
    </cfRule>
  </conditionalFormatting>
  <conditionalFormatting sqref="K19:K46 K3:K14">
    <cfRule type="iconSet" priority="2">
      <iconSet iconSet="3Arrows">
        <cfvo type="percent" val="0"/>
        <cfvo type="num" val="0"/>
        <cfvo type="num" val="1.4999999999999999E-2" gte="0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DD0E-4710-4A22-B834-F8C2BAB82526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45474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FE3B-8129-4021-B0B4-28ECC6AD2BEC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45474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48A8-D5D5-4E8A-8C20-3EC196ACA310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45474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5DFB-C018-447D-9834-5E7BCB09F7A5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45474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AD46"/>
  <sheetViews>
    <sheetView showGridLines="0" zoomScale="80" zoomScaleNormal="80" workbookViewId="0">
      <pane xSplit="2" ySplit="2" topLeftCell="C3" activePane="bottomRight" state="frozen"/>
      <selection pane="topRight"/>
      <selection pane="bottomLeft"/>
      <selection pane="bottomRight" activeCell="I38" sqref="I38"/>
    </sheetView>
  </sheetViews>
  <sheetFormatPr defaultColWidth="9.1796875" defaultRowHeight="14.5" x14ac:dyDescent="0.35"/>
  <cols>
    <col min="1" max="1" width="10.453125" style="15" bestFit="1" customWidth="1"/>
    <col min="2" max="2" width="8.81640625" style="15" bestFit="1" customWidth="1"/>
    <col min="3" max="15" width="8.453125" style="15" customWidth="1"/>
    <col min="16" max="16" width="9.1796875" style="15" customWidth="1"/>
    <col min="17" max="29" width="8.453125" style="15" customWidth="1"/>
    <col min="30" max="30" width="11.54296875" style="15" bestFit="1" customWidth="1"/>
    <col min="31" max="16384" width="9.1796875" style="15"/>
  </cols>
  <sheetData>
    <row r="1" spans="1:30" s="8" customFormat="1" x14ac:dyDescent="0.35">
      <c r="A1" s="6"/>
      <c r="B1" s="7"/>
      <c r="C1" s="7" t="s">
        <v>13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Q1" s="6" t="s">
        <v>31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9"/>
    </row>
    <row r="2" spans="1:30" ht="17.5" customHeight="1" x14ac:dyDescent="0.35">
      <c r="A2" s="10" t="s">
        <v>0</v>
      </c>
      <c r="B2" s="11"/>
      <c r="C2" s="12">
        <v>44743</v>
      </c>
      <c r="D2" s="12">
        <v>44805</v>
      </c>
      <c r="E2" s="12">
        <v>44866</v>
      </c>
      <c r="F2" s="12">
        <v>44927</v>
      </c>
      <c r="G2" s="12">
        <v>44986</v>
      </c>
      <c r="H2" s="12">
        <v>45047</v>
      </c>
      <c r="I2" s="12">
        <v>45108</v>
      </c>
      <c r="J2" s="12">
        <v>45170</v>
      </c>
      <c r="K2" s="12">
        <v>45231</v>
      </c>
      <c r="L2" s="12">
        <v>45292</v>
      </c>
      <c r="M2" s="12">
        <v>45352</v>
      </c>
      <c r="N2" s="12">
        <v>45413</v>
      </c>
      <c r="O2" s="76">
        <v>45474</v>
      </c>
      <c r="P2" s="13"/>
      <c r="Q2" s="12">
        <v>44743</v>
      </c>
      <c r="R2" s="12">
        <v>44805</v>
      </c>
      <c r="S2" s="12">
        <v>44866</v>
      </c>
      <c r="T2" s="12">
        <v>44927</v>
      </c>
      <c r="U2" s="12">
        <v>44986</v>
      </c>
      <c r="V2" s="12">
        <v>45047</v>
      </c>
      <c r="W2" s="12">
        <v>45108</v>
      </c>
      <c r="X2" s="12">
        <v>45170</v>
      </c>
      <c r="Y2" s="12">
        <v>45231</v>
      </c>
      <c r="Z2" s="12">
        <v>45292</v>
      </c>
      <c r="AA2" s="12">
        <v>45352</v>
      </c>
      <c r="AB2" s="12">
        <v>45413</v>
      </c>
      <c r="AC2" s="76">
        <v>45474</v>
      </c>
      <c r="AD2" s="14" t="s">
        <v>0</v>
      </c>
    </row>
    <row r="3" spans="1:30" x14ac:dyDescent="0.35">
      <c r="A3" s="16" t="s">
        <v>10</v>
      </c>
      <c r="B3" s="17" t="s">
        <v>1</v>
      </c>
      <c r="C3" s="18"/>
      <c r="D3" s="18"/>
      <c r="E3" s="18"/>
      <c r="F3" s="18">
        <v>1</v>
      </c>
      <c r="G3" s="18">
        <v>1</v>
      </c>
      <c r="H3" s="18">
        <v>1</v>
      </c>
      <c r="I3" s="18">
        <v>1</v>
      </c>
      <c r="J3" s="18">
        <v>1</v>
      </c>
      <c r="K3" s="18">
        <v>1</v>
      </c>
      <c r="L3" s="18">
        <v>1</v>
      </c>
      <c r="M3" s="18">
        <v>1</v>
      </c>
      <c r="N3" s="18">
        <v>1</v>
      </c>
      <c r="O3" s="19">
        <v>1</v>
      </c>
      <c r="P3" s="20"/>
      <c r="Q3" s="21"/>
      <c r="R3" s="21"/>
      <c r="S3" s="21"/>
      <c r="T3" s="21">
        <v>1</v>
      </c>
      <c r="U3" s="21">
        <v>1</v>
      </c>
      <c r="V3" s="21">
        <v>1</v>
      </c>
      <c r="W3" s="21">
        <v>1</v>
      </c>
      <c r="X3" s="21">
        <v>1</v>
      </c>
      <c r="Y3" s="21">
        <v>1</v>
      </c>
      <c r="Z3" s="21">
        <v>1</v>
      </c>
      <c r="AA3" s="21">
        <v>1</v>
      </c>
      <c r="AB3" s="21">
        <v>1</v>
      </c>
      <c r="AC3" s="19">
        <v>1</v>
      </c>
      <c r="AD3" s="22" t="s">
        <v>10</v>
      </c>
    </row>
    <row r="4" spans="1:30" x14ac:dyDescent="0.35">
      <c r="A4" s="23" t="s">
        <v>10</v>
      </c>
      <c r="B4" s="24" t="s">
        <v>2</v>
      </c>
      <c r="C4" s="21"/>
      <c r="D4" s="21"/>
      <c r="E4" s="21"/>
      <c r="F4" s="21">
        <v>0.65548780487804881</v>
      </c>
      <c r="G4" s="21">
        <v>0.2</v>
      </c>
      <c r="H4" s="21">
        <v>0.21</v>
      </c>
      <c r="I4" s="21">
        <v>0.2</v>
      </c>
      <c r="J4" s="21">
        <v>0.17</v>
      </c>
      <c r="K4" s="21">
        <v>0.18</v>
      </c>
      <c r="L4" s="21">
        <v>0.18</v>
      </c>
      <c r="M4" s="21">
        <v>0.19</v>
      </c>
      <c r="N4" s="21">
        <v>0.17</v>
      </c>
      <c r="O4" s="19">
        <v>0.19</v>
      </c>
      <c r="P4" s="20"/>
      <c r="Q4" s="21"/>
      <c r="R4" s="21"/>
      <c r="S4" s="21"/>
      <c r="T4" s="21">
        <v>0.6635802469135802</v>
      </c>
      <c r="U4" s="21">
        <v>0.2</v>
      </c>
      <c r="V4" s="21">
        <v>0.21</v>
      </c>
      <c r="W4" s="21">
        <v>0.19</v>
      </c>
      <c r="X4" s="21">
        <v>0.16</v>
      </c>
      <c r="Y4" s="21">
        <v>0.18</v>
      </c>
      <c r="Z4" s="21">
        <v>0.18</v>
      </c>
      <c r="AA4" s="21">
        <v>0.19</v>
      </c>
      <c r="AB4" s="21">
        <v>0.17</v>
      </c>
      <c r="AC4" s="19">
        <v>0.19</v>
      </c>
      <c r="AD4" s="22" t="s">
        <v>10</v>
      </c>
    </row>
    <row r="5" spans="1:30" x14ac:dyDescent="0.35">
      <c r="A5" s="23" t="s">
        <v>10</v>
      </c>
      <c r="B5" s="24" t="s">
        <v>3</v>
      </c>
      <c r="C5" s="21"/>
      <c r="D5" s="21"/>
      <c r="E5" s="21"/>
      <c r="F5" s="21">
        <v>0.84044943820224716</v>
      </c>
      <c r="G5" s="21">
        <v>0.8</v>
      </c>
      <c r="H5" s="21">
        <v>0.78</v>
      </c>
      <c r="I5" s="21">
        <v>0.79</v>
      </c>
      <c r="J5" s="21">
        <v>0.78</v>
      </c>
      <c r="K5" s="21">
        <v>0.8</v>
      </c>
      <c r="L5" s="21">
        <v>0.78</v>
      </c>
      <c r="M5" s="21">
        <v>0.77</v>
      </c>
      <c r="N5" s="21">
        <v>0.78</v>
      </c>
      <c r="O5" s="19">
        <v>0.77</v>
      </c>
      <c r="P5" s="20"/>
      <c r="Q5" s="21"/>
      <c r="R5" s="21"/>
      <c r="S5" s="21"/>
      <c r="T5" s="21">
        <v>0.84162895927601811</v>
      </c>
      <c r="U5" s="21">
        <v>0.8</v>
      </c>
      <c r="V5" s="21">
        <v>0.81</v>
      </c>
      <c r="W5" s="21">
        <v>0.81</v>
      </c>
      <c r="X5" s="21">
        <v>0.8</v>
      </c>
      <c r="Y5" s="21">
        <v>0.81</v>
      </c>
      <c r="Z5" s="21">
        <v>0.8</v>
      </c>
      <c r="AA5" s="21">
        <v>0.78</v>
      </c>
      <c r="AB5" s="21">
        <v>0.79</v>
      </c>
      <c r="AC5" s="19">
        <v>0.79</v>
      </c>
      <c r="AD5" s="22" t="s">
        <v>10</v>
      </c>
    </row>
    <row r="6" spans="1:30" x14ac:dyDescent="0.35">
      <c r="A6" s="23" t="s">
        <v>10</v>
      </c>
      <c r="B6" s="24" t="s">
        <v>12</v>
      </c>
      <c r="C6" s="21"/>
      <c r="D6" s="21"/>
      <c r="E6" s="21"/>
      <c r="F6" s="21">
        <v>1</v>
      </c>
      <c r="G6" s="21">
        <v>0.98</v>
      </c>
      <c r="H6" s="21">
        <v>0.94</v>
      </c>
      <c r="I6" s="21">
        <v>0.95</v>
      </c>
      <c r="J6" s="21">
        <v>0.95</v>
      </c>
      <c r="K6" s="21">
        <v>0.97</v>
      </c>
      <c r="L6" s="21">
        <v>0.97</v>
      </c>
      <c r="M6" s="21">
        <v>0.98</v>
      </c>
      <c r="N6" s="21">
        <v>0.98</v>
      </c>
      <c r="O6" s="19">
        <v>0.97</v>
      </c>
      <c r="P6" s="20"/>
      <c r="Q6" s="21"/>
      <c r="R6" s="21"/>
      <c r="S6" s="21"/>
      <c r="T6" s="21">
        <v>1</v>
      </c>
      <c r="U6" s="21">
        <v>0.99</v>
      </c>
      <c r="V6" s="21">
        <v>0.95</v>
      </c>
      <c r="W6" s="21">
        <v>0.95</v>
      </c>
      <c r="X6" s="21">
        <v>0.95</v>
      </c>
      <c r="Y6" s="21">
        <v>0.97</v>
      </c>
      <c r="Z6" s="21">
        <v>0.97</v>
      </c>
      <c r="AA6" s="21">
        <v>0.98</v>
      </c>
      <c r="AB6" s="21">
        <v>0.97</v>
      </c>
      <c r="AC6" s="19">
        <v>0.97</v>
      </c>
      <c r="AD6" s="22" t="s">
        <v>10</v>
      </c>
    </row>
    <row r="7" spans="1:30" x14ac:dyDescent="0.35">
      <c r="A7" s="25" t="s">
        <v>4</v>
      </c>
      <c r="B7" s="26" t="s">
        <v>1</v>
      </c>
      <c r="C7" s="27"/>
      <c r="D7" s="27"/>
      <c r="E7" s="27"/>
      <c r="F7" s="27">
        <v>0.56587677725118479</v>
      </c>
      <c r="G7" s="27">
        <v>0.66</v>
      </c>
      <c r="H7" s="27">
        <v>0.72</v>
      </c>
      <c r="I7" s="27">
        <v>0.71</v>
      </c>
      <c r="J7" s="27">
        <v>0.69</v>
      </c>
      <c r="K7" s="27">
        <v>0.68</v>
      </c>
      <c r="L7" s="27">
        <v>0.69</v>
      </c>
      <c r="M7" s="27">
        <v>0.66</v>
      </c>
      <c r="N7" s="27">
        <v>0.61</v>
      </c>
      <c r="O7" s="19">
        <v>0.59</v>
      </c>
      <c r="P7" s="20"/>
      <c r="Q7" s="27"/>
      <c r="R7" s="27"/>
      <c r="S7" s="27"/>
      <c r="T7" s="27">
        <v>0.57046979865771807</v>
      </c>
      <c r="U7" s="27">
        <v>0.66</v>
      </c>
      <c r="V7" s="27">
        <v>0.72</v>
      </c>
      <c r="W7" s="27">
        <v>0.71</v>
      </c>
      <c r="X7" s="27">
        <v>0.69</v>
      </c>
      <c r="Y7" s="27">
        <v>0.68</v>
      </c>
      <c r="Z7" s="27">
        <v>0.69</v>
      </c>
      <c r="AA7" s="27">
        <v>0.66</v>
      </c>
      <c r="AB7" s="27">
        <v>0.61</v>
      </c>
      <c r="AC7" s="19">
        <v>0.59</v>
      </c>
      <c r="AD7" s="28" t="s">
        <v>4</v>
      </c>
    </row>
    <row r="8" spans="1:30" x14ac:dyDescent="0.35">
      <c r="A8" s="25" t="s">
        <v>4</v>
      </c>
      <c r="B8" s="26" t="s">
        <v>2</v>
      </c>
      <c r="C8" s="27"/>
      <c r="D8" s="27"/>
      <c r="E8" s="27"/>
      <c r="F8" s="27">
        <v>0.37732160312805474</v>
      </c>
      <c r="G8" s="27">
        <v>0.25</v>
      </c>
      <c r="H8" s="27">
        <v>0.24</v>
      </c>
      <c r="I8" s="27">
        <v>0.3</v>
      </c>
      <c r="J8" s="27">
        <v>0.31</v>
      </c>
      <c r="K8" s="27">
        <v>0.27</v>
      </c>
      <c r="L8" s="27">
        <v>0.27</v>
      </c>
      <c r="M8" s="27">
        <v>0.26</v>
      </c>
      <c r="N8" s="27">
        <v>0.27</v>
      </c>
      <c r="O8" s="19">
        <v>0.27</v>
      </c>
      <c r="P8" s="20"/>
      <c r="Q8" s="27"/>
      <c r="R8" s="27"/>
      <c r="S8" s="27"/>
      <c r="T8" s="27">
        <v>0.37051792828685259</v>
      </c>
      <c r="U8" s="27">
        <v>0.24</v>
      </c>
      <c r="V8" s="27">
        <v>0.25</v>
      </c>
      <c r="W8" s="27">
        <v>0.3</v>
      </c>
      <c r="X8" s="27">
        <v>0.31</v>
      </c>
      <c r="Y8" s="27">
        <v>0.27</v>
      </c>
      <c r="Z8" s="27">
        <v>0.27</v>
      </c>
      <c r="AA8" s="27">
        <v>0.26</v>
      </c>
      <c r="AB8" s="27">
        <v>0.27</v>
      </c>
      <c r="AC8" s="19">
        <v>0.27</v>
      </c>
      <c r="AD8" s="28" t="s">
        <v>4</v>
      </c>
    </row>
    <row r="9" spans="1:30" x14ac:dyDescent="0.35">
      <c r="A9" s="25" t="s">
        <v>4</v>
      </c>
      <c r="B9" s="26" t="s">
        <v>3</v>
      </c>
      <c r="C9" s="27"/>
      <c r="D9" s="27"/>
      <c r="E9" s="27"/>
      <c r="F9" s="27">
        <v>0.33077377436503247</v>
      </c>
      <c r="G9" s="27">
        <v>0.41</v>
      </c>
      <c r="H9" s="27">
        <v>0.44</v>
      </c>
      <c r="I9" s="27">
        <v>0.42</v>
      </c>
      <c r="J9" s="27">
        <v>0.4</v>
      </c>
      <c r="K9" s="27">
        <v>0.4</v>
      </c>
      <c r="L9" s="27">
        <v>0.41</v>
      </c>
      <c r="M9" s="27">
        <v>0.39</v>
      </c>
      <c r="N9" s="27">
        <v>0.41</v>
      </c>
      <c r="O9" s="19">
        <v>0.36</v>
      </c>
      <c r="P9" s="20"/>
      <c r="Q9" s="27"/>
      <c r="R9" s="27"/>
      <c r="S9" s="27"/>
      <c r="T9" s="27">
        <v>0.32657926102502982</v>
      </c>
      <c r="U9" s="27">
        <v>0.41</v>
      </c>
      <c r="V9" s="27">
        <v>0.45</v>
      </c>
      <c r="W9" s="27">
        <v>0.43</v>
      </c>
      <c r="X9" s="27">
        <v>0.41</v>
      </c>
      <c r="Y9" s="27">
        <v>0.41</v>
      </c>
      <c r="Z9" s="27">
        <v>0.42</v>
      </c>
      <c r="AA9" s="27">
        <v>0.41</v>
      </c>
      <c r="AB9" s="27">
        <v>0.42</v>
      </c>
      <c r="AC9" s="19">
        <v>0.37</v>
      </c>
      <c r="AD9" s="28" t="s">
        <v>4</v>
      </c>
    </row>
    <row r="10" spans="1:30" x14ac:dyDescent="0.35">
      <c r="A10" s="25" t="s">
        <v>4</v>
      </c>
      <c r="B10" s="26" t="s">
        <v>12</v>
      </c>
      <c r="C10" s="27"/>
      <c r="D10" s="27"/>
      <c r="E10" s="27"/>
      <c r="F10" s="27">
        <v>0.88189533239038187</v>
      </c>
      <c r="G10" s="27">
        <v>0.69</v>
      </c>
      <c r="H10" s="27">
        <v>0.75</v>
      </c>
      <c r="I10" s="27">
        <v>0.75</v>
      </c>
      <c r="J10" s="27">
        <v>0.72</v>
      </c>
      <c r="K10" s="27">
        <v>0.72</v>
      </c>
      <c r="L10" s="27">
        <v>0.7</v>
      </c>
      <c r="M10" s="27">
        <v>0.7</v>
      </c>
      <c r="N10" s="27">
        <v>0.71</v>
      </c>
      <c r="O10" s="19">
        <v>0.71</v>
      </c>
      <c r="P10" s="20"/>
      <c r="Q10" s="27"/>
      <c r="R10" s="27"/>
      <c r="S10" s="27"/>
      <c r="T10" s="27">
        <v>0.99264029438822443</v>
      </c>
      <c r="U10" s="27">
        <v>0.99</v>
      </c>
      <c r="V10" s="27">
        <v>0.98</v>
      </c>
      <c r="W10" s="27">
        <v>0.98</v>
      </c>
      <c r="X10" s="27">
        <v>0.97</v>
      </c>
      <c r="Y10" s="27">
        <v>0.98</v>
      </c>
      <c r="Z10" s="27">
        <v>0.97</v>
      </c>
      <c r="AA10" s="27">
        <v>0.98</v>
      </c>
      <c r="AB10" s="27">
        <v>0.97</v>
      </c>
      <c r="AC10" s="19">
        <v>0.98</v>
      </c>
      <c r="AD10" s="28" t="s">
        <v>4</v>
      </c>
    </row>
    <row r="11" spans="1:30" x14ac:dyDescent="0.35">
      <c r="A11" s="25" t="s">
        <v>5</v>
      </c>
      <c r="B11" s="26" t="s">
        <v>1</v>
      </c>
      <c r="C11" s="27"/>
      <c r="D11" s="27"/>
      <c r="E11" s="27"/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  <c r="L11" s="27">
        <v>1</v>
      </c>
      <c r="M11" s="27">
        <v>1</v>
      </c>
      <c r="N11" s="27">
        <v>1</v>
      </c>
      <c r="O11" s="19">
        <v>1</v>
      </c>
      <c r="P11" s="20"/>
      <c r="Q11" s="27"/>
      <c r="R11" s="27"/>
      <c r="S11" s="27"/>
      <c r="T11" s="27">
        <v>1</v>
      </c>
      <c r="U11" s="27">
        <v>1</v>
      </c>
      <c r="V11" s="27">
        <v>1</v>
      </c>
      <c r="W11" s="27">
        <v>1</v>
      </c>
      <c r="X11" s="27">
        <v>1</v>
      </c>
      <c r="Y11" s="27">
        <v>1</v>
      </c>
      <c r="Z11" s="27">
        <v>1</v>
      </c>
      <c r="AA11" s="27">
        <v>1</v>
      </c>
      <c r="AB11" s="27">
        <v>1</v>
      </c>
      <c r="AC11" s="19">
        <v>1</v>
      </c>
      <c r="AD11" s="28" t="s">
        <v>5</v>
      </c>
    </row>
    <row r="12" spans="1:30" x14ac:dyDescent="0.35">
      <c r="A12" s="25" t="s">
        <v>5</v>
      </c>
      <c r="B12" s="26" t="s">
        <v>2</v>
      </c>
      <c r="C12" s="27"/>
      <c r="D12" s="27"/>
      <c r="E12" s="27"/>
      <c r="F12" s="27">
        <v>1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  <c r="L12" s="27">
        <v>1</v>
      </c>
      <c r="M12" s="27">
        <v>1</v>
      </c>
      <c r="N12" s="27">
        <v>1</v>
      </c>
      <c r="O12" s="19">
        <v>1</v>
      </c>
      <c r="P12" s="20"/>
      <c r="Q12" s="27"/>
      <c r="R12" s="27"/>
      <c r="S12" s="27"/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7">
        <v>1</v>
      </c>
      <c r="Z12" s="27">
        <v>1</v>
      </c>
      <c r="AA12" s="27">
        <v>1</v>
      </c>
      <c r="AB12" s="27">
        <v>1</v>
      </c>
      <c r="AC12" s="19">
        <v>1</v>
      </c>
      <c r="AD12" s="28" t="s">
        <v>5</v>
      </c>
    </row>
    <row r="13" spans="1:30" x14ac:dyDescent="0.35">
      <c r="A13" s="25" t="s">
        <v>5</v>
      </c>
      <c r="B13" s="26" t="s">
        <v>3</v>
      </c>
      <c r="C13" s="27"/>
      <c r="D13" s="27"/>
      <c r="E13" s="27"/>
      <c r="F13" s="27">
        <v>0.99598393574297184</v>
      </c>
      <c r="G13" s="27">
        <v>0.96</v>
      </c>
      <c r="H13" s="27">
        <v>0.96</v>
      </c>
      <c r="I13" s="27">
        <v>0.94</v>
      </c>
      <c r="J13" s="27">
        <v>0.95</v>
      </c>
      <c r="K13" s="27">
        <v>0.96</v>
      </c>
      <c r="L13" s="27">
        <v>0.95</v>
      </c>
      <c r="M13" s="27">
        <v>0.96</v>
      </c>
      <c r="N13" s="27">
        <v>0.96</v>
      </c>
      <c r="O13" s="19">
        <v>0.96</v>
      </c>
      <c r="P13" s="20"/>
      <c r="Q13" s="27"/>
      <c r="R13" s="27"/>
      <c r="S13" s="27"/>
      <c r="T13" s="27">
        <v>1</v>
      </c>
      <c r="U13" s="27">
        <v>1</v>
      </c>
      <c r="V13" s="27">
        <v>1</v>
      </c>
      <c r="W13" s="27">
        <v>1</v>
      </c>
      <c r="X13" s="27">
        <v>1</v>
      </c>
      <c r="Y13" s="27">
        <v>1</v>
      </c>
      <c r="Z13" s="27">
        <v>1</v>
      </c>
      <c r="AA13" s="27">
        <v>1</v>
      </c>
      <c r="AB13" s="27">
        <v>1</v>
      </c>
      <c r="AC13" s="19">
        <v>1</v>
      </c>
      <c r="AD13" s="28" t="s">
        <v>5</v>
      </c>
    </row>
    <row r="14" spans="1:30" x14ac:dyDescent="0.35">
      <c r="A14" s="25" t="s">
        <v>5</v>
      </c>
      <c r="B14" s="26" t="s">
        <v>12</v>
      </c>
      <c r="C14" s="27"/>
      <c r="D14" s="27"/>
      <c r="E14" s="27"/>
      <c r="F14" s="27">
        <v>0.91449814126394047</v>
      </c>
      <c r="G14" s="27">
        <v>0.69</v>
      </c>
      <c r="H14" s="27">
        <v>0.71</v>
      </c>
      <c r="I14" s="27">
        <v>0.7</v>
      </c>
      <c r="J14" s="27">
        <v>0.69</v>
      </c>
      <c r="K14" s="27">
        <v>0.67</v>
      </c>
      <c r="L14" s="27">
        <v>0.64</v>
      </c>
      <c r="M14" s="27">
        <v>0.69</v>
      </c>
      <c r="N14" s="27">
        <v>0.66</v>
      </c>
      <c r="O14" s="19">
        <v>0.66</v>
      </c>
      <c r="P14" s="20"/>
      <c r="Q14" s="27"/>
      <c r="R14" s="27"/>
      <c r="S14" s="27"/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7">
        <v>1</v>
      </c>
      <c r="Z14" s="27">
        <v>1</v>
      </c>
      <c r="AA14" s="27">
        <v>1</v>
      </c>
      <c r="AB14" s="27">
        <v>1</v>
      </c>
      <c r="AC14" s="19">
        <v>1</v>
      </c>
      <c r="AD14" s="28" t="s">
        <v>5</v>
      </c>
    </row>
    <row r="15" spans="1:30" x14ac:dyDescent="0.35">
      <c r="A15" s="23" t="s">
        <v>17</v>
      </c>
      <c r="B15" s="24" t="s">
        <v>1</v>
      </c>
      <c r="C15" s="21"/>
      <c r="D15" s="21"/>
      <c r="E15" s="21"/>
      <c r="F15" s="21">
        <v>0.13793103448275862</v>
      </c>
      <c r="G15" s="21">
        <v>0.05</v>
      </c>
      <c r="H15" s="21">
        <v>0.01</v>
      </c>
      <c r="I15" s="21">
        <v>0</v>
      </c>
      <c r="J15" s="21">
        <v>0</v>
      </c>
      <c r="K15" s="21">
        <v>0.01</v>
      </c>
      <c r="L15" s="21">
        <v>0.02</v>
      </c>
      <c r="M15" s="21">
        <v>0.02</v>
      </c>
      <c r="N15" s="21">
        <v>0.03</v>
      </c>
      <c r="O15" s="19">
        <v>0.03</v>
      </c>
      <c r="P15" s="20"/>
      <c r="Q15" s="21"/>
      <c r="R15" s="21"/>
      <c r="S15" s="21"/>
      <c r="T15" s="21">
        <v>0.13793103448275862</v>
      </c>
      <c r="U15" s="21">
        <v>0.05</v>
      </c>
      <c r="V15" s="21">
        <v>0.01</v>
      </c>
      <c r="W15" s="21">
        <v>0</v>
      </c>
      <c r="X15" s="21">
        <v>0</v>
      </c>
      <c r="Y15" s="21">
        <v>0.01</v>
      </c>
      <c r="Z15" s="21">
        <v>0.02</v>
      </c>
      <c r="AA15" s="21">
        <v>0.02</v>
      </c>
      <c r="AB15" s="21">
        <v>0.03</v>
      </c>
      <c r="AC15" s="19">
        <v>0.03</v>
      </c>
      <c r="AD15" s="22" t="s">
        <v>17</v>
      </c>
    </row>
    <row r="16" spans="1:30" x14ac:dyDescent="0.35">
      <c r="A16" s="23" t="s">
        <v>17</v>
      </c>
      <c r="B16" s="24" t="s">
        <v>2</v>
      </c>
      <c r="C16" s="21"/>
      <c r="D16" s="21"/>
      <c r="E16" s="21"/>
      <c r="F16" s="21">
        <v>9.1428571428571428E-2</v>
      </c>
      <c r="G16" s="21">
        <v>0.14000000000000001</v>
      </c>
      <c r="H16" s="21">
        <v>0.1</v>
      </c>
      <c r="I16" s="21">
        <v>0.12</v>
      </c>
      <c r="J16" s="21">
        <v>0.12</v>
      </c>
      <c r="K16" s="21">
        <v>0.12</v>
      </c>
      <c r="L16" s="21">
        <v>0.12</v>
      </c>
      <c r="M16" s="21">
        <v>0.12</v>
      </c>
      <c r="N16" s="21">
        <v>0.15</v>
      </c>
      <c r="O16" s="19">
        <v>0.14000000000000001</v>
      </c>
      <c r="P16" s="20"/>
      <c r="Q16" s="21"/>
      <c r="R16" s="21"/>
      <c r="S16" s="21"/>
      <c r="T16" s="21">
        <v>9.2485549132947972E-2</v>
      </c>
      <c r="U16" s="21">
        <v>0.14000000000000001</v>
      </c>
      <c r="V16" s="21">
        <v>0.1</v>
      </c>
      <c r="W16" s="21">
        <v>0.12</v>
      </c>
      <c r="X16" s="21">
        <v>0.12</v>
      </c>
      <c r="Y16" s="21">
        <v>0.12</v>
      </c>
      <c r="Z16" s="21">
        <v>0.12</v>
      </c>
      <c r="AA16" s="21">
        <v>0.12</v>
      </c>
      <c r="AB16" s="21">
        <v>0.15</v>
      </c>
      <c r="AC16" s="19">
        <v>0.14000000000000001</v>
      </c>
      <c r="AD16" s="22" t="s">
        <v>17</v>
      </c>
    </row>
    <row r="17" spans="1:30" x14ac:dyDescent="0.35">
      <c r="A17" s="23" t="s">
        <v>17</v>
      </c>
      <c r="B17" s="24" t="s">
        <v>3</v>
      </c>
      <c r="C17" s="21"/>
      <c r="D17" s="21"/>
      <c r="E17" s="21"/>
      <c r="F17" s="21">
        <v>0.14655172413793102</v>
      </c>
      <c r="G17" s="21">
        <v>0.23</v>
      </c>
      <c r="H17" s="21">
        <v>0.2</v>
      </c>
      <c r="I17" s="21">
        <v>0.18</v>
      </c>
      <c r="J17" s="21">
        <v>0.13</v>
      </c>
      <c r="K17" s="21">
        <v>0.12</v>
      </c>
      <c r="L17" s="21">
        <v>0.14000000000000001</v>
      </c>
      <c r="M17" s="21">
        <v>0.12</v>
      </c>
      <c r="N17" s="21">
        <v>0.13</v>
      </c>
      <c r="O17" s="19">
        <v>0.12</v>
      </c>
      <c r="P17" s="20"/>
      <c r="Q17" s="21"/>
      <c r="R17" s="21"/>
      <c r="S17" s="21"/>
      <c r="T17" s="21">
        <v>0.13725490196078433</v>
      </c>
      <c r="U17" s="21">
        <v>0.23</v>
      </c>
      <c r="V17" s="21">
        <v>0.21</v>
      </c>
      <c r="W17" s="21">
        <v>0.18</v>
      </c>
      <c r="X17" s="21">
        <v>0.14000000000000001</v>
      </c>
      <c r="Y17" s="21">
        <v>0.12</v>
      </c>
      <c r="Z17" s="21">
        <v>0.15</v>
      </c>
      <c r="AA17" s="21">
        <v>0.12</v>
      </c>
      <c r="AB17" s="21">
        <v>0.14000000000000001</v>
      </c>
      <c r="AC17" s="19">
        <v>0.12</v>
      </c>
      <c r="AD17" s="22" t="s">
        <v>17</v>
      </c>
    </row>
    <row r="18" spans="1:30" x14ac:dyDescent="0.35">
      <c r="A18" s="23" t="s">
        <v>17</v>
      </c>
      <c r="B18" s="24" t="s">
        <v>12</v>
      </c>
      <c r="C18" s="21"/>
      <c r="D18" s="21"/>
      <c r="E18" s="21"/>
      <c r="F18" s="21">
        <v>0.64179104477611937</v>
      </c>
      <c r="G18" s="21">
        <v>0.4</v>
      </c>
      <c r="H18" s="21">
        <v>0.35</v>
      </c>
      <c r="I18" s="21">
        <v>0.42</v>
      </c>
      <c r="J18" s="21">
        <v>0.38</v>
      </c>
      <c r="K18" s="21">
        <v>0.42</v>
      </c>
      <c r="L18" s="21">
        <v>0.37</v>
      </c>
      <c r="M18" s="21">
        <v>0.4</v>
      </c>
      <c r="N18" s="21">
        <v>0.48</v>
      </c>
      <c r="O18" s="19">
        <v>0.51</v>
      </c>
      <c r="P18" s="20"/>
      <c r="Q18" s="21"/>
      <c r="R18" s="21"/>
      <c r="S18" s="21"/>
      <c r="T18" s="21">
        <v>1</v>
      </c>
      <c r="U18" s="21">
        <v>1</v>
      </c>
      <c r="V18" s="21">
        <v>1</v>
      </c>
      <c r="W18" s="21">
        <v>1</v>
      </c>
      <c r="X18" s="21">
        <v>0.98</v>
      </c>
      <c r="Y18" s="21">
        <v>0.98</v>
      </c>
      <c r="Z18" s="21">
        <v>0.98</v>
      </c>
      <c r="AA18" s="21">
        <v>1</v>
      </c>
      <c r="AB18" s="21">
        <v>1</v>
      </c>
      <c r="AC18" s="19">
        <v>1</v>
      </c>
      <c r="AD18" s="22" t="s">
        <v>17</v>
      </c>
    </row>
    <row r="19" spans="1:30" x14ac:dyDescent="0.35">
      <c r="A19" s="25" t="s">
        <v>11</v>
      </c>
      <c r="B19" s="26" t="s">
        <v>1</v>
      </c>
      <c r="C19" s="27"/>
      <c r="D19" s="27"/>
      <c r="E19" s="27"/>
      <c r="F19" s="27">
        <v>0.98095238095238091</v>
      </c>
      <c r="G19" s="27">
        <v>1</v>
      </c>
      <c r="H19" s="27">
        <v>1</v>
      </c>
      <c r="I19" s="27">
        <v>1</v>
      </c>
      <c r="J19" s="27">
        <v>0.99</v>
      </c>
      <c r="K19" s="27">
        <v>1</v>
      </c>
      <c r="L19" s="27">
        <v>1</v>
      </c>
      <c r="M19" s="27">
        <v>1</v>
      </c>
      <c r="N19" s="27">
        <v>1</v>
      </c>
      <c r="O19" s="19">
        <v>1</v>
      </c>
      <c r="P19" s="20"/>
      <c r="Q19" s="27"/>
      <c r="R19" s="27"/>
      <c r="S19" s="27"/>
      <c r="T19" s="27">
        <v>0.98013245033112584</v>
      </c>
      <c r="U19" s="27">
        <v>1</v>
      </c>
      <c r="V19" s="27">
        <v>1</v>
      </c>
      <c r="W19" s="27">
        <v>1</v>
      </c>
      <c r="X19" s="27">
        <v>0.99</v>
      </c>
      <c r="Y19" s="27">
        <v>1</v>
      </c>
      <c r="Z19" s="27">
        <v>1</v>
      </c>
      <c r="AA19" s="27">
        <v>1</v>
      </c>
      <c r="AB19" s="27">
        <v>1</v>
      </c>
      <c r="AC19" s="19">
        <v>1</v>
      </c>
      <c r="AD19" s="28" t="s">
        <v>11</v>
      </c>
    </row>
    <row r="20" spans="1:30" x14ac:dyDescent="0.35">
      <c r="A20" s="25" t="s">
        <v>11</v>
      </c>
      <c r="B20" s="26" t="s">
        <v>2</v>
      </c>
      <c r="C20" s="27"/>
      <c r="D20" s="27"/>
      <c r="E20" s="27"/>
      <c r="F20" s="27">
        <v>0.43037974683544306</v>
      </c>
      <c r="G20" s="27">
        <v>0.15</v>
      </c>
      <c r="H20" s="27">
        <v>0.19</v>
      </c>
      <c r="I20" s="27">
        <v>0.18</v>
      </c>
      <c r="J20" s="27">
        <v>0.17</v>
      </c>
      <c r="K20" s="27">
        <v>0.15</v>
      </c>
      <c r="L20" s="27">
        <v>0.18</v>
      </c>
      <c r="M20" s="27">
        <v>0.16</v>
      </c>
      <c r="N20" s="27">
        <v>0.16</v>
      </c>
      <c r="O20" s="19">
        <v>0.17</v>
      </c>
      <c r="P20" s="20"/>
      <c r="Q20" s="27"/>
      <c r="R20" s="27"/>
      <c r="S20" s="27"/>
      <c r="T20" s="27">
        <v>0.43404255319148938</v>
      </c>
      <c r="U20" s="27">
        <v>0.15</v>
      </c>
      <c r="V20" s="27">
        <v>0.19</v>
      </c>
      <c r="W20" s="27">
        <v>0.18</v>
      </c>
      <c r="X20" s="27">
        <v>0.17</v>
      </c>
      <c r="Y20" s="27">
        <v>0.15</v>
      </c>
      <c r="Z20" s="27">
        <v>0.18</v>
      </c>
      <c r="AA20" s="27">
        <v>0.16</v>
      </c>
      <c r="AB20" s="27">
        <v>0.16</v>
      </c>
      <c r="AC20" s="19">
        <v>0.17</v>
      </c>
      <c r="AD20" s="28" t="s">
        <v>11</v>
      </c>
    </row>
    <row r="21" spans="1:30" x14ac:dyDescent="0.35">
      <c r="A21" s="25" t="s">
        <v>11</v>
      </c>
      <c r="B21" s="26" t="s">
        <v>3</v>
      </c>
      <c r="C21" s="27"/>
      <c r="D21" s="27"/>
      <c r="E21" s="27"/>
      <c r="F21" s="27">
        <v>0.35545023696682465</v>
      </c>
      <c r="G21" s="27">
        <v>0.39</v>
      </c>
      <c r="H21" s="27">
        <v>0.37</v>
      </c>
      <c r="I21" s="27">
        <v>0.37</v>
      </c>
      <c r="J21" s="27">
        <v>0.35</v>
      </c>
      <c r="K21" s="27">
        <v>0.35</v>
      </c>
      <c r="L21" s="27">
        <v>0.36</v>
      </c>
      <c r="M21" s="27">
        <v>0.32</v>
      </c>
      <c r="N21" s="27">
        <v>0.34</v>
      </c>
      <c r="O21" s="19">
        <v>0.31</v>
      </c>
      <c r="P21" s="20"/>
      <c r="Q21" s="27"/>
      <c r="R21" s="27"/>
      <c r="S21" s="27"/>
      <c r="T21" s="27">
        <v>0.37313432835820898</v>
      </c>
      <c r="U21" s="27">
        <v>0.39</v>
      </c>
      <c r="V21" s="27">
        <v>0.37</v>
      </c>
      <c r="W21" s="27">
        <v>0.37</v>
      </c>
      <c r="X21" s="27">
        <v>0.35</v>
      </c>
      <c r="Y21" s="27">
        <v>0.35</v>
      </c>
      <c r="Z21" s="27">
        <v>0.36</v>
      </c>
      <c r="AA21" s="27">
        <v>0.32</v>
      </c>
      <c r="AB21" s="27">
        <v>0.35</v>
      </c>
      <c r="AC21" s="19">
        <v>0.33</v>
      </c>
      <c r="AD21" s="28" t="s">
        <v>11</v>
      </c>
    </row>
    <row r="22" spans="1:30" x14ac:dyDescent="0.35">
      <c r="A22" s="25" t="s">
        <v>11</v>
      </c>
      <c r="B22" s="26" t="s">
        <v>12</v>
      </c>
      <c r="C22" s="27"/>
      <c r="D22" s="27"/>
      <c r="E22" s="27"/>
      <c r="F22" s="27">
        <v>0.89597315436241609</v>
      </c>
      <c r="G22" s="27">
        <v>0.92</v>
      </c>
      <c r="H22" s="27">
        <v>0.89</v>
      </c>
      <c r="I22" s="27">
        <v>0.91</v>
      </c>
      <c r="J22" s="27">
        <v>0.89</v>
      </c>
      <c r="K22" s="27">
        <v>0.91</v>
      </c>
      <c r="L22" s="27">
        <v>0.9</v>
      </c>
      <c r="M22" s="27">
        <v>0.92</v>
      </c>
      <c r="N22" s="27">
        <v>0.91</v>
      </c>
      <c r="O22" s="19">
        <v>0.91</v>
      </c>
      <c r="P22" s="20"/>
      <c r="Q22" s="27"/>
      <c r="R22" s="27"/>
      <c r="S22" s="27"/>
      <c r="T22" s="27">
        <v>1</v>
      </c>
      <c r="U22" s="27">
        <v>0.99</v>
      </c>
      <c r="V22" s="27">
        <v>0.99</v>
      </c>
      <c r="W22" s="27">
        <v>0.99</v>
      </c>
      <c r="X22" s="27">
        <v>0.98</v>
      </c>
      <c r="Y22" s="27">
        <v>1</v>
      </c>
      <c r="Z22" s="27">
        <v>1</v>
      </c>
      <c r="AA22" s="27">
        <v>1</v>
      </c>
      <c r="AB22" s="27">
        <v>1</v>
      </c>
      <c r="AC22" s="19">
        <v>1</v>
      </c>
      <c r="AD22" s="28" t="s">
        <v>11</v>
      </c>
    </row>
    <row r="23" spans="1:30" x14ac:dyDescent="0.35">
      <c r="A23" s="23" t="s">
        <v>14</v>
      </c>
      <c r="B23" s="24" t="s">
        <v>1</v>
      </c>
      <c r="C23" s="21"/>
      <c r="D23" s="21"/>
      <c r="E23" s="21"/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19">
        <v>1</v>
      </c>
      <c r="P23" s="20"/>
      <c r="Q23" s="21"/>
      <c r="R23" s="21"/>
      <c r="S23" s="21"/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19">
        <v>1</v>
      </c>
      <c r="AD23" s="22" t="s">
        <v>14</v>
      </c>
    </row>
    <row r="24" spans="1:30" x14ac:dyDescent="0.35">
      <c r="A24" s="23" t="s">
        <v>14</v>
      </c>
      <c r="B24" s="24" t="s">
        <v>2</v>
      </c>
      <c r="C24" s="21"/>
      <c r="D24" s="21"/>
      <c r="E24" s="21"/>
      <c r="F24" s="21">
        <v>1</v>
      </c>
      <c r="G24" s="21">
        <v>1</v>
      </c>
      <c r="H24" s="21">
        <v>1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19">
        <v>1</v>
      </c>
      <c r="P24" s="20"/>
      <c r="Q24" s="21"/>
      <c r="R24" s="21"/>
      <c r="S24" s="21"/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19">
        <v>1</v>
      </c>
      <c r="AD24" s="22" t="s">
        <v>14</v>
      </c>
    </row>
    <row r="25" spans="1:30" x14ac:dyDescent="0.35">
      <c r="A25" s="23" t="s">
        <v>14</v>
      </c>
      <c r="B25" s="24" t="s">
        <v>3</v>
      </c>
      <c r="C25" s="21"/>
      <c r="D25" s="21"/>
      <c r="E25" s="21"/>
      <c r="F25" s="21">
        <v>1</v>
      </c>
      <c r="G25" s="21">
        <v>0.99</v>
      </c>
      <c r="H25" s="21">
        <v>0.98</v>
      </c>
      <c r="I25" s="21">
        <v>0.99</v>
      </c>
      <c r="J25" s="21">
        <v>0.98</v>
      </c>
      <c r="K25" s="21">
        <v>0.98</v>
      </c>
      <c r="L25" s="21">
        <v>0.99</v>
      </c>
      <c r="M25" s="21">
        <v>0.99</v>
      </c>
      <c r="N25" s="21">
        <v>0.99</v>
      </c>
      <c r="O25" s="19">
        <v>0.99</v>
      </c>
      <c r="P25" s="20"/>
      <c r="Q25" s="21"/>
      <c r="R25" s="21"/>
      <c r="S25" s="21"/>
      <c r="T25" s="21">
        <v>1</v>
      </c>
      <c r="U25" s="21">
        <v>0.99</v>
      </c>
      <c r="V25" s="21">
        <v>0.98</v>
      </c>
      <c r="W25" s="21">
        <v>0.99</v>
      </c>
      <c r="X25" s="21">
        <v>0.98</v>
      </c>
      <c r="Y25" s="21">
        <v>0.98</v>
      </c>
      <c r="Z25" s="21">
        <v>0.99</v>
      </c>
      <c r="AA25" s="21">
        <v>0.99</v>
      </c>
      <c r="AB25" s="21">
        <v>0.99</v>
      </c>
      <c r="AC25" s="19">
        <v>0.99</v>
      </c>
      <c r="AD25" s="22" t="s">
        <v>14</v>
      </c>
    </row>
    <row r="26" spans="1:30" x14ac:dyDescent="0.35">
      <c r="A26" s="23" t="s">
        <v>14</v>
      </c>
      <c r="B26" s="24" t="s">
        <v>12</v>
      </c>
      <c r="C26" s="21"/>
      <c r="D26" s="21"/>
      <c r="E26" s="21"/>
      <c r="F26" s="21">
        <v>1</v>
      </c>
      <c r="G26" s="21">
        <v>1</v>
      </c>
      <c r="H26" s="21">
        <v>1</v>
      </c>
      <c r="I26" s="21">
        <v>1</v>
      </c>
      <c r="J26" s="21">
        <v>1</v>
      </c>
      <c r="K26" s="21">
        <v>0.99</v>
      </c>
      <c r="L26" s="21">
        <v>0.99</v>
      </c>
      <c r="M26" s="21">
        <v>0.99</v>
      </c>
      <c r="N26" s="21">
        <v>0.99</v>
      </c>
      <c r="O26" s="19">
        <v>0.99</v>
      </c>
      <c r="P26" s="20"/>
      <c r="Q26" s="21"/>
      <c r="R26" s="21"/>
      <c r="S26" s="21"/>
      <c r="T26" s="21">
        <v>1</v>
      </c>
      <c r="U26" s="21">
        <v>1</v>
      </c>
      <c r="V26" s="21">
        <v>1</v>
      </c>
      <c r="W26" s="21">
        <v>1</v>
      </c>
      <c r="X26" s="21">
        <v>1</v>
      </c>
      <c r="Y26" s="21">
        <v>0.99</v>
      </c>
      <c r="Z26" s="21">
        <v>0.99</v>
      </c>
      <c r="AA26" s="21">
        <v>0.99</v>
      </c>
      <c r="AB26" s="21">
        <v>0.99</v>
      </c>
      <c r="AC26" s="19">
        <v>0.99</v>
      </c>
      <c r="AD26" s="22" t="s">
        <v>14</v>
      </c>
    </row>
    <row r="27" spans="1:30" x14ac:dyDescent="0.35">
      <c r="A27" s="25" t="s">
        <v>6</v>
      </c>
      <c r="B27" s="26" t="s">
        <v>1</v>
      </c>
      <c r="C27" s="27"/>
      <c r="D27" s="27"/>
      <c r="E27" s="27"/>
      <c r="F27" s="27">
        <v>0.99605263157894741</v>
      </c>
      <c r="G27" s="27">
        <v>1</v>
      </c>
      <c r="H27" s="27">
        <v>1</v>
      </c>
      <c r="I27" s="27">
        <v>1</v>
      </c>
      <c r="J27" s="27">
        <v>1</v>
      </c>
      <c r="K27" s="27">
        <v>1</v>
      </c>
      <c r="L27" s="27">
        <v>1</v>
      </c>
      <c r="M27" s="27">
        <v>1</v>
      </c>
      <c r="N27" s="27">
        <v>1</v>
      </c>
      <c r="O27" s="19">
        <v>1</v>
      </c>
      <c r="P27" s="20"/>
      <c r="Q27" s="27"/>
      <c r="R27" s="27"/>
      <c r="S27" s="27"/>
      <c r="T27" s="27">
        <v>0.99603174603174605</v>
      </c>
      <c r="U27" s="27">
        <v>1</v>
      </c>
      <c r="V27" s="27">
        <v>1</v>
      </c>
      <c r="W27" s="27">
        <v>1</v>
      </c>
      <c r="X27" s="27">
        <v>1</v>
      </c>
      <c r="Y27" s="27">
        <v>1</v>
      </c>
      <c r="Z27" s="27">
        <v>1</v>
      </c>
      <c r="AA27" s="27">
        <v>1</v>
      </c>
      <c r="AB27" s="27">
        <v>1</v>
      </c>
      <c r="AC27" s="19">
        <v>1</v>
      </c>
      <c r="AD27" s="28" t="s">
        <v>6</v>
      </c>
    </row>
    <row r="28" spans="1:30" x14ac:dyDescent="0.35">
      <c r="A28" s="25" t="s">
        <v>6</v>
      </c>
      <c r="B28" s="26" t="s">
        <v>2</v>
      </c>
      <c r="C28" s="27"/>
      <c r="D28" s="27"/>
      <c r="E28" s="27"/>
      <c r="F28" s="27">
        <v>0.51072961373390557</v>
      </c>
      <c r="G28" s="27">
        <v>0.51</v>
      </c>
      <c r="H28" s="27">
        <v>0.49</v>
      </c>
      <c r="I28" s="27">
        <v>0.56000000000000005</v>
      </c>
      <c r="J28" s="27">
        <v>0.48</v>
      </c>
      <c r="K28" s="27">
        <v>0.49</v>
      </c>
      <c r="L28" s="27">
        <v>0.51</v>
      </c>
      <c r="M28" s="27">
        <v>0.51</v>
      </c>
      <c r="N28" s="27">
        <v>0.52</v>
      </c>
      <c r="O28" s="19">
        <v>0.51</v>
      </c>
      <c r="P28" s="20"/>
      <c r="Q28" s="27"/>
      <c r="R28" s="27"/>
      <c r="S28" s="27"/>
      <c r="T28" s="27">
        <v>0.50056369785794819</v>
      </c>
      <c r="U28" s="27">
        <v>0.49</v>
      </c>
      <c r="V28" s="27">
        <v>0.48</v>
      </c>
      <c r="W28" s="27">
        <v>0.55000000000000004</v>
      </c>
      <c r="X28" s="27">
        <v>0.47</v>
      </c>
      <c r="Y28" s="27">
        <v>0.47</v>
      </c>
      <c r="Z28" s="27">
        <v>0.49</v>
      </c>
      <c r="AA28" s="27">
        <v>0.49</v>
      </c>
      <c r="AB28" s="27">
        <v>0.5</v>
      </c>
      <c r="AC28" s="19">
        <v>0.49</v>
      </c>
      <c r="AD28" s="28" t="s">
        <v>6</v>
      </c>
    </row>
    <row r="29" spans="1:30" x14ac:dyDescent="0.35">
      <c r="A29" s="25" t="s">
        <v>6</v>
      </c>
      <c r="B29" s="26" t="s">
        <v>3</v>
      </c>
      <c r="C29" s="27"/>
      <c r="D29" s="27"/>
      <c r="E29" s="27"/>
      <c r="F29" s="27">
        <v>0.59518599562363239</v>
      </c>
      <c r="G29" s="27">
        <v>0.44</v>
      </c>
      <c r="H29" s="27">
        <v>0.34</v>
      </c>
      <c r="I29" s="27">
        <v>0.34</v>
      </c>
      <c r="J29" s="27">
        <v>0.35</v>
      </c>
      <c r="K29" s="27">
        <v>0.36</v>
      </c>
      <c r="L29" s="27">
        <v>0.33</v>
      </c>
      <c r="M29" s="27">
        <v>0.37</v>
      </c>
      <c r="N29" s="27">
        <v>0.36</v>
      </c>
      <c r="O29" s="19">
        <v>0.36</v>
      </c>
      <c r="P29" s="20"/>
      <c r="Q29" s="27"/>
      <c r="R29" s="27"/>
      <c r="S29" s="27"/>
      <c r="T29" s="27">
        <v>0.5942982456140351</v>
      </c>
      <c r="U29" s="27">
        <v>0.45</v>
      </c>
      <c r="V29" s="27">
        <v>0.35</v>
      </c>
      <c r="W29" s="27">
        <v>0.35</v>
      </c>
      <c r="X29" s="27">
        <v>0.35</v>
      </c>
      <c r="Y29" s="27">
        <v>0.37</v>
      </c>
      <c r="Z29" s="27">
        <v>0.33</v>
      </c>
      <c r="AA29" s="27">
        <v>0.37</v>
      </c>
      <c r="AB29" s="27">
        <v>0.36</v>
      </c>
      <c r="AC29" s="19">
        <v>0.36</v>
      </c>
      <c r="AD29" s="28" t="s">
        <v>6</v>
      </c>
    </row>
    <row r="30" spans="1:30" x14ac:dyDescent="0.35">
      <c r="A30" s="25" t="s">
        <v>6</v>
      </c>
      <c r="B30" s="26" t="s">
        <v>12</v>
      </c>
      <c r="C30" s="27"/>
      <c r="D30" s="27"/>
      <c r="E30" s="27"/>
      <c r="F30" s="27">
        <v>0.82468168462291869</v>
      </c>
      <c r="G30" s="27">
        <v>0.77</v>
      </c>
      <c r="H30" s="27">
        <v>0.78</v>
      </c>
      <c r="I30" s="27">
        <v>0.76</v>
      </c>
      <c r="J30" s="27">
        <v>0.75</v>
      </c>
      <c r="K30" s="27">
        <v>0.72</v>
      </c>
      <c r="L30" s="27">
        <v>0.72</v>
      </c>
      <c r="M30" s="27">
        <v>0.71</v>
      </c>
      <c r="N30" s="27">
        <v>0.75</v>
      </c>
      <c r="O30" s="19">
        <v>0.74</v>
      </c>
      <c r="P30" s="20"/>
      <c r="Q30" s="27"/>
      <c r="R30" s="27"/>
      <c r="S30" s="27"/>
      <c r="T30" s="27">
        <v>0.99428571428571433</v>
      </c>
      <c r="U30" s="27">
        <v>1</v>
      </c>
      <c r="V30" s="27">
        <v>1</v>
      </c>
      <c r="W30" s="27">
        <v>1</v>
      </c>
      <c r="X30" s="27">
        <v>1</v>
      </c>
      <c r="Y30" s="27">
        <v>1</v>
      </c>
      <c r="Z30" s="27">
        <v>1</v>
      </c>
      <c r="AA30" s="27">
        <v>1</v>
      </c>
      <c r="AB30" s="27">
        <v>1</v>
      </c>
      <c r="AC30" s="19">
        <v>1</v>
      </c>
      <c r="AD30" s="28" t="s">
        <v>6</v>
      </c>
    </row>
    <row r="31" spans="1:30" x14ac:dyDescent="0.35">
      <c r="A31" s="23" t="s">
        <v>16</v>
      </c>
      <c r="B31" s="24" t="s">
        <v>1</v>
      </c>
      <c r="C31" s="21"/>
      <c r="D31" s="21"/>
      <c r="E31" s="21"/>
      <c r="F31" s="21">
        <v>1</v>
      </c>
      <c r="G31" s="21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O31" s="19">
        <v>1</v>
      </c>
      <c r="P31" s="20"/>
      <c r="Q31" s="21"/>
      <c r="R31" s="21"/>
      <c r="S31" s="21"/>
      <c r="T31" s="21">
        <v>1</v>
      </c>
      <c r="U31" s="21">
        <v>1</v>
      </c>
      <c r="V31" s="21">
        <v>1</v>
      </c>
      <c r="W31" s="21">
        <v>1</v>
      </c>
      <c r="X31" s="21">
        <v>1</v>
      </c>
      <c r="Y31" s="21">
        <v>1</v>
      </c>
      <c r="Z31" s="21">
        <v>1</v>
      </c>
      <c r="AA31" s="21">
        <v>1</v>
      </c>
      <c r="AB31" s="21">
        <v>1</v>
      </c>
      <c r="AC31" s="19">
        <v>1</v>
      </c>
      <c r="AD31" s="22" t="s">
        <v>16</v>
      </c>
    </row>
    <row r="32" spans="1:30" x14ac:dyDescent="0.35">
      <c r="A32" s="23" t="s">
        <v>16</v>
      </c>
      <c r="B32" s="24" t="s">
        <v>2</v>
      </c>
      <c r="C32" s="21"/>
      <c r="D32" s="21"/>
      <c r="E32" s="21"/>
      <c r="F32" s="21">
        <v>0.8269767441860465</v>
      </c>
      <c r="G32" s="21">
        <v>0.86</v>
      </c>
      <c r="H32" s="21">
        <v>0.86</v>
      </c>
      <c r="I32" s="21">
        <v>0.83</v>
      </c>
      <c r="J32" s="21">
        <v>0.81</v>
      </c>
      <c r="K32" s="21">
        <v>0.8</v>
      </c>
      <c r="L32" s="21">
        <v>0.79</v>
      </c>
      <c r="M32" s="21">
        <v>0.79</v>
      </c>
      <c r="N32" s="21">
        <v>0.8</v>
      </c>
      <c r="O32" s="19">
        <v>0.79</v>
      </c>
      <c r="P32" s="20"/>
      <c r="Q32" s="21"/>
      <c r="R32" s="21"/>
      <c r="S32" s="21"/>
      <c r="T32" s="21">
        <v>0.85729967069154778</v>
      </c>
      <c r="U32" s="21">
        <v>0.95</v>
      </c>
      <c r="V32" s="21">
        <v>0.95</v>
      </c>
      <c r="W32" s="21">
        <v>0.91</v>
      </c>
      <c r="X32" s="21">
        <v>0.88</v>
      </c>
      <c r="Y32" s="21">
        <v>0.87</v>
      </c>
      <c r="Z32" s="21">
        <v>0.84</v>
      </c>
      <c r="AA32" s="21">
        <v>0.85</v>
      </c>
      <c r="AB32" s="21">
        <v>0.86</v>
      </c>
      <c r="AC32" s="19">
        <v>0.85</v>
      </c>
      <c r="AD32" s="22" t="s">
        <v>16</v>
      </c>
    </row>
    <row r="33" spans="1:30" x14ac:dyDescent="0.35">
      <c r="A33" s="23" t="s">
        <v>16</v>
      </c>
      <c r="B33" s="24" t="s">
        <v>3</v>
      </c>
      <c r="C33" s="21"/>
      <c r="D33" s="21"/>
      <c r="E33" s="21"/>
      <c r="F33" s="21">
        <v>0.871616932685635</v>
      </c>
      <c r="G33" s="21">
        <v>0.92</v>
      </c>
      <c r="H33" s="21">
        <v>0.92</v>
      </c>
      <c r="I33" s="21">
        <v>0.89</v>
      </c>
      <c r="J33" s="21">
        <v>0.86</v>
      </c>
      <c r="K33" s="21">
        <v>0.86</v>
      </c>
      <c r="L33" s="21">
        <v>0.81</v>
      </c>
      <c r="M33" s="21">
        <v>0.83</v>
      </c>
      <c r="N33" s="21">
        <v>0.83</v>
      </c>
      <c r="O33" s="19">
        <v>0.83</v>
      </c>
      <c r="P33" s="20"/>
      <c r="Q33" s="21"/>
      <c r="R33" s="21"/>
      <c r="S33" s="21"/>
      <c r="T33" s="21">
        <v>0.87679083094555876</v>
      </c>
      <c r="U33" s="21">
        <v>0.94</v>
      </c>
      <c r="V33" s="21">
        <v>0.95</v>
      </c>
      <c r="W33" s="21">
        <v>0.92</v>
      </c>
      <c r="X33" s="21">
        <v>0.88</v>
      </c>
      <c r="Y33" s="21">
        <v>0.89</v>
      </c>
      <c r="Z33" s="21">
        <v>0.83</v>
      </c>
      <c r="AA33" s="21">
        <v>0.85</v>
      </c>
      <c r="AB33" s="21">
        <v>0.84</v>
      </c>
      <c r="AC33" s="19">
        <v>0.85</v>
      </c>
      <c r="AD33" s="22" t="s">
        <v>16</v>
      </c>
    </row>
    <row r="34" spans="1:30" x14ac:dyDescent="0.35">
      <c r="A34" s="23" t="s">
        <v>16</v>
      </c>
      <c r="B34" s="24" t="s">
        <v>12</v>
      </c>
      <c r="C34" s="21"/>
      <c r="D34" s="21"/>
      <c r="E34" s="21"/>
      <c r="F34" s="21">
        <v>0.90143737166324434</v>
      </c>
      <c r="G34" s="21">
        <v>0.72</v>
      </c>
      <c r="H34" s="21">
        <v>0.79</v>
      </c>
      <c r="I34" s="21">
        <v>0.76</v>
      </c>
      <c r="J34" s="21">
        <v>0.75</v>
      </c>
      <c r="K34" s="21">
        <v>0.75</v>
      </c>
      <c r="L34" s="21">
        <v>0.74</v>
      </c>
      <c r="M34" s="21">
        <v>0.77</v>
      </c>
      <c r="N34" s="21">
        <v>0.78</v>
      </c>
      <c r="O34" s="19">
        <v>0.76</v>
      </c>
      <c r="P34" s="20"/>
      <c r="Q34" s="21"/>
      <c r="R34" s="21"/>
      <c r="S34" s="21"/>
      <c r="T34" s="21">
        <v>0.99022482893450636</v>
      </c>
      <c r="U34" s="21">
        <v>0.98</v>
      </c>
      <c r="V34" s="21">
        <v>0.97</v>
      </c>
      <c r="W34" s="21">
        <v>0.97</v>
      </c>
      <c r="X34" s="21">
        <v>0.97</v>
      </c>
      <c r="Y34" s="21">
        <v>0.98</v>
      </c>
      <c r="Z34" s="21">
        <v>1</v>
      </c>
      <c r="AA34" s="21">
        <v>1</v>
      </c>
      <c r="AB34" s="21">
        <v>1</v>
      </c>
      <c r="AC34" s="19">
        <v>1</v>
      </c>
      <c r="AD34" s="22" t="s">
        <v>16</v>
      </c>
    </row>
    <row r="35" spans="1:30" x14ac:dyDescent="0.35">
      <c r="A35" s="25" t="s">
        <v>7</v>
      </c>
      <c r="B35" s="26" t="s">
        <v>1</v>
      </c>
      <c r="C35" s="27"/>
      <c r="D35" s="27"/>
      <c r="E35" s="27"/>
      <c r="F35" s="27">
        <v>0.73358348968105069</v>
      </c>
      <c r="G35" s="27">
        <v>0.77</v>
      </c>
      <c r="H35" s="27">
        <v>0.78</v>
      </c>
      <c r="I35" s="27">
        <v>0.77</v>
      </c>
      <c r="J35" s="27">
        <v>0.79</v>
      </c>
      <c r="K35" s="27">
        <v>0.78</v>
      </c>
      <c r="L35" s="27">
        <v>0.76</v>
      </c>
      <c r="M35" s="27">
        <v>0.78</v>
      </c>
      <c r="N35" s="27">
        <v>0.77</v>
      </c>
      <c r="O35" s="19">
        <v>0.77</v>
      </c>
      <c r="P35" s="20"/>
      <c r="Q35" s="27"/>
      <c r="R35" s="27"/>
      <c r="S35" s="27"/>
      <c r="T35" s="27">
        <v>0.73773584905660372</v>
      </c>
      <c r="U35" s="27">
        <v>0.77</v>
      </c>
      <c r="V35" s="27">
        <v>0.78</v>
      </c>
      <c r="W35" s="27">
        <v>0.77</v>
      </c>
      <c r="X35" s="27">
        <v>0.79</v>
      </c>
      <c r="Y35" s="27">
        <v>0.78</v>
      </c>
      <c r="Z35" s="27">
        <v>0.76</v>
      </c>
      <c r="AA35" s="27">
        <v>0.79</v>
      </c>
      <c r="AB35" s="27">
        <v>0.77</v>
      </c>
      <c r="AC35" s="19">
        <v>0.77</v>
      </c>
      <c r="AD35" s="28" t="s">
        <v>7</v>
      </c>
    </row>
    <row r="36" spans="1:30" x14ac:dyDescent="0.35">
      <c r="A36" s="25" t="s">
        <v>7</v>
      </c>
      <c r="B36" s="26" t="s">
        <v>2</v>
      </c>
      <c r="C36" s="27"/>
      <c r="D36" s="27"/>
      <c r="E36" s="27"/>
      <c r="F36" s="27">
        <v>0.4758293838862559</v>
      </c>
      <c r="G36" s="27">
        <v>0.42</v>
      </c>
      <c r="H36" s="27">
        <v>0.38</v>
      </c>
      <c r="I36" s="27">
        <v>0.38</v>
      </c>
      <c r="J36" s="27">
        <v>0.42</v>
      </c>
      <c r="K36" s="27">
        <v>0.33</v>
      </c>
      <c r="L36" s="27">
        <v>0.33</v>
      </c>
      <c r="M36" s="27">
        <v>0.34</v>
      </c>
      <c r="N36" s="27">
        <v>0.36</v>
      </c>
      <c r="O36" s="19">
        <v>0.36</v>
      </c>
      <c r="P36" s="20"/>
      <c r="Q36" s="27"/>
      <c r="R36" s="27"/>
      <c r="S36" s="27"/>
      <c r="T36" s="27">
        <v>0.43109151047409039</v>
      </c>
      <c r="U36" s="27">
        <v>0.4</v>
      </c>
      <c r="V36" s="27">
        <v>0.38</v>
      </c>
      <c r="W36" s="27">
        <v>0.37</v>
      </c>
      <c r="X36" s="27">
        <v>0.41</v>
      </c>
      <c r="Y36" s="27">
        <v>0.31</v>
      </c>
      <c r="Z36" s="27">
        <v>0.32</v>
      </c>
      <c r="AA36" s="27">
        <v>0.33</v>
      </c>
      <c r="AB36" s="27">
        <v>0.34</v>
      </c>
      <c r="AC36" s="19">
        <v>0.34</v>
      </c>
      <c r="AD36" s="28" t="s">
        <v>7</v>
      </c>
    </row>
    <row r="37" spans="1:30" x14ac:dyDescent="0.35">
      <c r="A37" s="25" t="s">
        <v>7</v>
      </c>
      <c r="B37" s="26" t="s">
        <v>3</v>
      </c>
      <c r="C37" s="27"/>
      <c r="D37" s="27"/>
      <c r="E37" s="27"/>
      <c r="F37" s="27">
        <v>0.670864819479429</v>
      </c>
      <c r="G37" s="27">
        <v>0.66</v>
      </c>
      <c r="H37" s="27">
        <v>0.67</v>
      </c>
      <c r="I37" s="27">
        <v>0.64</v>
      </c>
      <c r="J37" s="27">
        <v>0.63</v>
      </c>
      <c r="K37" s="27">
        <v>0.65</v>
      </c>
      <c r="L37" s="27">
        <v>0.61</v>
      </c>
      <c r="M37" s="27">
        <v>0.61</v>
      </c>
      <c r="N37" s="27">
        <v>0.62</v>
      </c>
      <c r="O37" s="19">
        <v>0.59</v>
      </c>
      <c r="P37" s="20"/>
      <c r="Q37" s="27"/>
      <c r="R37" s="27"/>
      <c r="S37" s="27"/>
      <c r="T37" s="27">
        <v>0.67534722222222221</v>
      </c>
      <c r="U37" s="27">
        <v>0.67</v>
      </c>
      <c r="V37" s="27">
        <v>0.7</v>
      </c>
      <c r="W37" s="27">
        <v>0.67</v>
      </c>
      <c r="X37" s="27">
        <v>0.66</v>
      </c>
      <c r="Y37" s="27">
        <v>0.68</v>
      </c>
      <c r="Z37" s="27">
        <v>0.64</v>
      </c>
      <c r="AA37" s="27">
        <v>0.64</v>
      </c>
      <c r="AB37" s="27">
        <v>0.65</v>
      </c>
      <c r="AC37" s="19">
        <v>0.62</v>
      </c>
      <c r="AD37" s="28" t="s">
        <v>7</v>
      </c>
    </row>
    <row r="38" spans="1:30" x14ac:dyDescent="0.35">
      <c r="A38" s="25" t="s">
        <v>7</v>
      </c>
      <c r="B38" s="26" t="s">
        <v>12</v>
      </c>
      <c r="C38" s="27"/>
      <c r="D38" s="27"/>
      <c r="E38" s="27"/>
      <c r="F38" s="27">
        <v>0.87527964205816555</v>
      </c>
      <c r="G38" s="27">
        <v>0.74</v>
      </c>
      <c r="H38" s="27">
        <v>0.75</v>
      </c>
      <c r="I38" s="27">
        <v>0.73</v>
      </c>
      <c r="J38" s="27">
        <v>0.72</v>
      </c>
      <c r="K38" s="27">
        <v>0.72</v>
      </c>
      <c r="L38" s="27">
        <v>0.74</v>
      </c>
      <c r="M38" s="27">
        <v>0.75</v>
      </c>
      <c r="N38" s="27">
        <v>0.74</v>
      </c>
      <c r="O38" s="19">
        <v>0.73</v>
      </c>
      <c r="P38" s="20"/>
      <c r="Q38" s="27"/>
      <c r="R38" s="27"/>
      <c r="S38" s="27"/>
      <c r="T38" s="27">
        <v>0.99752475247524752</v>
      </c>
      <c r="U38" s="27">
        <v>1</v>
      </c>
      <c r="V38" s="27">
        <v>0.99</v>
      </c>
      <c r="W38" s="27">
        <v>0.98</v>
      </c>
      <c r="X38" s="27">
        <v>0.98</v>
      </c>
      <c r="Y38" s="27">
        <v>1</v>
      </c>
      <c r="Z38" s="27">
        <v>1</v>
      </c>
      <c r="AA38" s="27">
        <v>1</v>
      </c>
      <c r="AB38" s="27">
        <v>0.98</v>
      </c>
      <c r="AC38" s="19">
        <v>0.97</v>
      </c>
      <c r="AD38" s="28" t="s">
        <v>7</v>
      </c>
    </row>
    <row r="39" spans="1:30" x14ac:dyDescent="0.35">
      <c r="A39" s="23" t="s">
        <v>8</v>
      </c>
      <c r="B39" s="24" t="s">
        <v>1</v>
      </c>
      <c r="C39" s="21"/>
      <c r="D39" s="21"/>
      <c r="E39" s="21"/>
      <c r="F39" s="21">
        <v>0.9927710843373494</v>
      </c>
      <c r="G39" s="21">
        <v>0.97</v>
      </c>
      <c r="H39" s="21">
        <v>0.94</v>
      </c>
      <c r="I39" s="21">
        <v>0.94</v>
      </c>
      <c r="J39" s="21">
        <v>0.95</v>
      </c>
      <c r="K39" s="21">
        <v>0.96</v>
      </c>
      <c r="L39" s="21">
        <v>0.95</v>
      </c>
      <c r="M39" s="21">
        <v>0.96</v>
      </c>
      <c r="N39" s="21">
        <v>0.96</v>
      </c>
      <c r="O39" s="19">
        <v>0.96</v>
      </c>
      <c r="P39" s="20"/>
      <c r="Q39" s="21"/>
      <c r="R39" s="21"/>
      <c r="S39" s="21"/>
      <c r="T39" s="21">
        <v>0.9975609756097561</v>
      </c>
      <c r="U39" s="21">
        <v>1</v>
      </c>
      <c r="V39" s="21">
        <v>1</v>
      </c>
      <c r="W39" s="21">
        <v>1</v>
      </c>
      <c r="X39" s="21">
        <v>1</v>
      </c>
      <c r="Y39" s="21">
        <v>1</v>
      </c>
      <c r="Z39" s="21">
        <v>1</v>
      </c>
      <c r="AA39" s="21">
        <v>1</v>
      </c>
      <c r="AB39" s="21">
        <v>1</v>
      </c>
      <c r="AC39" s="19">
        <v>1</v>
      </c>
      <c r="AD39" s="22" t="s">
        <v>8</v>
      </c>
    </row>
    <row r="40" spans="1:30" x14ac:dyDescent="0.35">
      <c r="A40" s="23" t="s">
        <v>8</v>
      </c>
      <c r="B40" s="24" t="s">
        <v>2</v>
      </c>
      <c r="C40" s="21"/>
      <c r="D40" s="21"/>
      <c r="E40" s="21"/>
      <c r="F40" s="21">
        <v>0.95509499136442144</v>
      </c>
      <c r="G40" s="21">
        <v>0.93</v>
      </c>
      <c r="H40" s="21">
        <v>0.95</v>
      </c>
      <c r="I40" s="21">
        <v>0.94</v>
      </c>
      <c r="J40" s="21">
        <v>0.94</v>
      </c>
      <c r="K40" s="21">
        <v>0.93</v>
      </c>
      <c r="L40" s="21">
        <v>0.93</v>
      </c>
      <c r="M40" s="21">
        <v>0.92</v>
      </c>
      <c r="N40" s="21">
        <v>0.93</v>
      </c>
      <c r="O40" s="19">
        <v>0.93</v>
      </c>
      <c r="P40" s="20"/>
      <c r="Q40" s="21"/>
      <c r="R40" s="21"/>
      <c r="S40" s="21"/>
      <c r="T40" s="21">
        <v>0.98409542743538769</v>
      </c>
      <c r="U40" s="21">
        <v>1</v>
      </c>
      <c r="V40" s="21">
        <v>1</v>
      </c>
      <c r="W40" s="21">
        <v>1</v>
      </c>
      <c r="X40" s="21">
        <v>1</v>
      </c>
      <c r="Y40" s="21">
        <v>1</v>
      </c>
      <c r="Z40" s="21">
        <v>1</v>
      </c>
      <c r="AA40" s="21">
        <v>1</v>
      </c>
      <c r="AB40" s="21">
        <v>1</v>
      </c>
      <c r="AC40" s="19">
        <v>1</v>
      </c>
      <c r="AD40" s="22" t="s">
        <v>8</v>
      </c>
    </row>
    <row r="41" spans="1:30" x14ac:dyDescent="0.35">
      <c r="A41" s="23" t="s">
        <v>8</v>
      </c>
      <c r="B41" s="24" t="s">
        <v>3</v>
      </c>
      <c r="C41" s="21"/>
      <c r="D41" s="21"/>
      <c r="E41" s="21"/>
      <c r="F41" s="21">
        <v>0.9174107142857143</v>
      </c>
      <c r="G41" s="21">
        <v>0.96</v>
      </c>
      <c r="H41" s="21">
        <v>0.94</v>
      </c>
      <c r="I41" s="21">
        <v>0.94</v>
      </c>
      <c r="J41" s="21">
        <v>0.92</v>
      </c>
      <c r="K41" s="21">
        <v>0.92</v>
      </c>
      <c r="L41" s="21">
        <v>0.89</v>
      </c>
      <c r="M41" s="21">
        <v>0.9</v>
      </c>
      <c r="N41" s="21">
        <v>0.9</v>
      </c>
      <c r="O41" s="19">
        <v>0.9</v>
      </c>
      <c r="P41" s="20"/>
      <c r="Q41" s="21"/>
      <c r="R41" s="21"/>
      <c r="S41" s="21"/>
      <c r="T41" s="21">
        <v>0.93350383631713552</v>
      </c>
      <c r="U41" s="21">
        <v>1</v>
      </c>
      <c r="V41" s="21">
        <v>0.99</v>
      </c>
      <c r="W41" s="21">
        <v>0.99</v>
      </c>
      <c r="X41" s="21">
        <v>0.99</v>
      </c>
      <c r="Y41" s="21">
        <v>0.98</v>
      </c>
      <c r="Z41" s="21">
        <v>0.97</v>
      </c>
      <c r="AA41" s="21">
        <v>0.97</v>
      </c>
      <c r="AB41" s="21">
        <v>0.97</v>
      </c>
      <c r="AC41" s="19">
        <v>0.98</v>
      </c>
      <c r="AD41" s="22" t="s">
        <v>8</v>
      </c>
    </row>
    <row r="42" spans="1:30" x14ac:dyDescent="0.35">
      <c r="A42" s="23" t="s">
        <v>8</v>
      </c>
      <c r="B42" s="24" t="s">
        <v>12</v>
      </c>
      <c r="C42" s="21"/>
      <c r="D42" s="21"/>
      <c r="E42" s="21"/>
      <c r="F42" s="21">
        <v>0.95957820738137078</v>
      </c>
      <c r="G42" s="21">
        <v>0.95</v>
      </c>
      <c r="H42" s="21">
        <v>0.95</v>
      </c>
      <c r="I42" s="21">
        <v>0.97</v>
      </c>
      <c r="J42" s="21">
        <v>0.97</v>
      </c>
      <c r="K42" s="21">
        <v>0.97</v>
      </c>
      <c r="L42" s="21">
        <v>0.96</v>
      </c>
      <c r="M42" s="21">
        <v>0.96</v>
      </c>
      <c r="N42" s="21">
        <v>0.95</v>
      </c>
      <c r="O42" s="19">
        <v>0.97</v>
      </c>
      <c r="P42" s="20"/>
      <c r="Q42" s="21"/>
      <c r="R42" s="21"/>
      <c r="S42" s="21"/>
      <c r="T42" s="21">
        <v>0.98654708520179368</v>
      </c>
      <c r="U42" s="21">
        <v>1</v>
      </c>
      <c r="V42" s="21">
        <v>1</v>
      </c>
      <c r="W42" s="21">
        <v>1</v>
      </c>
      <c r="X42" s="21">
        <v>1</v>
      </c>
      <c r="Y42" s="21">
        <v>1</v>
      </c>
      <c r="Z42" s="21">
        <v>1</v>
      </c>
      <c r="AA42" s="21">
        <v>1</v>
      </c>
      <c r="AB42" s="21">
        <v>1</v>
      </c>
      <c r="AC42" s="19">
        <v>1</v>
      </c>
      <c r="AD42" s="22" t="s">
        <v>8</v>
      </c>
    </row>
    <row r="43" spans="1:30" x14ac:dyDescent="0.35">
      <c r="A43" s="25" t="s">
        <v>9</v>
      </c>
      <c r="B43" s="26" t="s">
        <v>1</v>
      </c>
      <c r="C43" s="27"/>
      <c r="D43" s="27"/>
      <c r="E43" s="27"/>
      <c r="F43" s="27">
        <v>0.84136033025358758</v>
      </c>
      <c r="G43" s="27">
        <v>0.86</v>
      </c>
      <c r="H43" s="27">
        <v>0.88</v>
      </c>
      <c r="I43" s="27">
        <v>0.88</v>
      </c>
      <c r="J43" s="27">
        <v>0.88</v>
      </c>
      <c r="K43" s="27">
        <v>0.89</v>
      </c>
      <c r="L43" s="27">
        <v>0.88</v>
      </c>
      <c r="M43" s="27">
        <v>0.88</v>
      </c>
      <c r="N43" s="27">
        <v>0.87</v>
      </c>
      <c r="O43" s="19">
        <v>0.87</v>
      </c>
      <c r="P43" s="20"/>
      <c r="Q43" s="27"/>
      <c r="R43" s="27"/>
      <c r="S43" s="27"/>
      <c r="T43" s="27">
        <v>0.8435509554140127</v>
      </c>
      <c r="U43" s="27">
        <v>0.86</v>
      </c>
      <c r="V43" s="27">
        <v>0.89</v>
      </c>
      <c r="W43" s="27">
        <v>0.89</v>
      </c>
      <c r="X43" s="27">
        <v>0.89</v>
      </c>
      <c r="Y43" s="27">
        <v>0.89</v>
      </c>
      <c r="Z43" s="27">
        <v>0.88</v>
      </c>
      <c r="AA43" s="27">
        <v>0.88</v>
      </c>
      <c r="AB43" s="27">
        <v>0.87</v>
      </c>
      <c r="AC43" s="19">
        <v>0.87</v>
      </c>
      <c r="AD43" s="28" t="s">
        <v>9</v>
      </c>
    </row>
    <row r="44" spans="1:30" x14ac:dyDescent="0.35">
      <c r="A44" s="25" t="s">
        <v>9</v>
      </c>
      <c r="B44" s="26" t="s">
        <v>2</v>
      </c>
      <c r="C44" s="27"/>
      <c r="D44" s="27"/>
      <c r="E44" s="27"/>
      <c r="F44" s="27">
        <v>0.61211710949399223</v>
      </c>
      <c r="G44" s="27">
        <v>0.55000000000000004</v>
      </c>
      <c r="H44" s="27">
        <v>0.55000000000000004</v>
      </c>
      <c r="I44" s="27">
        <v>0.55000000000000004</v>
      </c>
      <c r="J44" s="27">
        <v>0.55000000000000004</v>
      </c>
      <c r="K44" s="27">
        <v>0.54</v>
      </c>
      <c r="L44" s="27">
        <v>0.52</v>
      </c>
      <c r="M44" s="27">
        <v>0.52</v>
      </c>
      <c r="N44" s="27">
        <v>0.54</v>
      </c>
      <c r="O44" s="19">
        <v>0.54</v>
      </c>
      <c r="P44" s="20"/>
      <c r="Q44" s="27"/>
      <c r="R44" s="27"/>
      <c r="S44" s="27"/>
      <c r="T44" s="27">
        <v>0.60564159292035402</v>
      </c>
      <c r="U44" s="27">
        <v>0.54</v>
      </c>
      <c r="V44" s="27">
        <v>0.55000000000000004</v>
      </c>
      <c r="W44" s="27">
        <v>0.55000000000000004</v>
      </c>
      <c r="X44" s="27">
        <v>0.54</v>
      </c>
      <c r="Y44" s="27">
        <v>0.53</v>
      </c>
      <c r="Z44" s="27">
        <v>0.52</v>
      </c>
      <c r="AA44" s="27">
        <v>0.52</v>
      </c>
      <c r="AB44" s="27">
        <v>0.53</v>
      </c>
      <c r="AC44" s="19">
        <v>0.54</v>
      </c>
      <c r="AD44" s="28" t="s">
        <v>9</v>
      </c>
    </row>
    <row r="45" spans="1:30" x14ac:dyDescent="0.35">
      <c r="A45" s="25" t="s">
        <v>9</v>
      </c>
      <c r="B45" s="26" t="s">
        <v>3</v>
      </c>
      <c r="C45" s="27"/>
      <c r="D45" s="27"/>
      <c r="E45" s="27"/>
      <c r="F45" s="27">
        <v>0.64222990952634385</v>
      </c>
      <c r="G45" s="27">
        <v>0.67</v>
      </c>
      <c r="H45" s="27">
        <v>0.65</v>
      </c>
      <c r="I45" s="27">
        <v>0.64</v>
      </c>
      <c r="J45" s="27">
        <v>0.63</v>
      </c>
      <c r="K45" s="27">
        <v>0.64</v>
      </c>
      <c r="L45" s="27">
        <v>0.61</v>
      </c>
      <c r="M45" s="27">
        <v>0.62</v>
      </c>
      <c r="N45" s="27">
        <v>0.62</v>
      </c>
      <c r="O45" s="19">
        <v>0.62</v>
      </c>
      <c r="P45" s="20"/>
      <c r="Q45" s="27"/>
      <c r="R45" s="27"/>
      <c r="S45" s="27"/>
      <c r="T45" s="27">
        <v>0.64474772539288672</v>
      </c>
      <c r="U45" s="27">
        <v>0.68</v>
      </c>
      <c r="V45" s="27">
        <v>0.67</v>
      </c>
      <c r="W45" s="27">
        <v>0.65</v>
      </c>
      <c r="X45" s="27">
        <v>0.64</v>
      </c>
      <c r="Y45" s="27">
        <v>0.65</v>
      </c>
      <c r="Z45" s="27">
        <v>0.62</v>
      </c>
      <c r="AA45" s="27">
        <v>0.63</v>
      </c>
      <c r="AB45" s="27">
        <v>0.64</v>
      </c>
      <c r="AC45" s="19">
        <v>0.64</v>
      </c>
      <c r="AD45" s="28" t="s">
        <v>9</v>
      </c>
    </row>
    <row r="46" spans="1:30" ht="15" thickBot="1" x14ac:dyDescent="0.4">
      <c r="A46" s="29" t="s">
        <v>9</v>
      </c>
      <c r="B46" s="30" t="s">
        <v>12</v>
      </c>
      <c r="C46" s="31"/>
      <c r="D46" s="31"/>
      <c r="E46" s="31"/>
      <c r="F46" s="31">
        <v>0.88864025273134128</v>
      </c>
      <c r="G46" s="31">
        <v>0.76</v>
      </c>
      <c r="H46" s="31">
        <v>0.79</v>
      </c>
      <c r="I46" s="31">
        <v>0.78</v>
      </c>
      <c r="J46" s="31">
        <v>0.77</v>
      </c>
      <c r="K46" s="31">
        <v>0.77</v>
      </c>
      <c r="L46" s="31">
        <v>0.76</v>
      </c>
      <c r="M46" s="31">
        <v>0.78</v>
      </c>
      <c r="N46" s="31">
        <v>0.78</v>
      </c>
      <c r="O46" s="45">
        <v>0.78</v>
      </c>
      <c r="P46" s="20"/>
      <c r="Q46" s="31"/>
      <c r="R46" s="31"/>
      <c r="S46" s="31"/>
      <c r="T46" s="31">
        <v>0.99391771019677999</v>
      </c>
      <c r="U46" s="31">
        <v>0.99</v>
      </c>
      <c r="V46" s="31">
        <v>0.98</v>
      </c>
      <c r="W46" s="31">
        <v>0.98</v>
      </c>
      <c r="X46" s="31">
        <v>0.98</v>
      </c>
      <c r="Y46" s="31">
        <v>0.99</v>
      </c>
      <c r="Z46" s="31">
        <v>0.99</v>
      </c>
      <c r="AA46" s="31">
        <v>0.99</v>
      </c>
      <c r="AB46" s="31">
        <v>0.99</v>
      </c>
      <c r="AC46" s="19">
        <v>0.99</v>
      </c>
      <c r="AD46" s="32" t="s">
        <v>9</v>
      </c>
    </row>
  </sheetData>
  <phoneticPr fontId="0" type="noConversion"/>
  <pageMargins left="0.25" right="0.25" top="0.75" bottom="0.75" header="0.3" footer="0.3"/>
  <pageSetup paperSize="9" scale="63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" max="16384" width="9.1796875" style="39"/>
  </cols>
  <sheetData>
    <row r="1" spans="1:13" ht="22.5" customHeight="1" x14ac:dyDescent="0.25">
      <c r="A1" s="33" t="s">
        <v>30</v>
      </c>
      <c r="G1" s="35" t="s">
        <v>18</v>
      </c>
      <c r="K1" s="35"/>
      <c r="L1" s="40"/>
    </row>
    <row r="2" spans="1:13" ht="32.25" customHeight="1" x14ac:dyDescent="0.25">
      <c r="L2" s="40"/>
    </row>
    <row r="8" spans="1:13" x14ac:dyDescent="0.25">
      <c r="M8" s="41"/>
    </row>
    <row r="29" spans="1:1" ht="13" x14ac:dyDescent="0.3">
      <c r="A29" s="38"/>
    </row>
    <row r="31" spans="1:1" ht="13" x14ac:dyDescent="0.3">
      <c r="A31" s="38"/>
    </row>
    <row r="36" spans="1:12" ht="13" x14ac:dyDescent="0.3">
      <c r="A36" s="38"/>
    </row>
    <row r="38" spans="1:12" ht="17.25" customHeight="1" x14ac:dyDescent="0.3">
      <c r="A38" s="86" t="s">
        <v>15</v>
      </c>
      <c r="B38" s="86"/>
      <c r="C38" s="86"/>
      <c r="D38" s="86"/>
      <c r="E38" s="87">
        <f>'Chart Data'!$O$2</f>
        <v>45474</v>
      </c>
      <c r="F38" s="87"/>
      <c r="G38" s="87"/>
      <c r="H38" s="42"/>
      <c r="I38" s="42"/>
      <c r="J38" s="42"/>
      <c r="K38" s="42"/>
      <c r="L38" s="42"/>
    </row>
    <row r="39" spans="1:12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</sheetData>
  <mergeCells count="2">
    <mergeCell ref="A38:D38"/>
    <mergeCell ref="E38:G38"/>
  </mergeCells>
  <phoneticPr fontId="0" type="noConversion"/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F741-24B5-4593-B417-D6A1D34FF2E4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" max="16384" width="9.1796875" style="34"/>
  </cols>
  <sheetData>
    <row r="1" spans="1:13" ht="22.5" customHeight="1" x14ac:dyDescent="0.25">
      <c r="A1" s="33" t="s">
        <v>30</v>
      </c>
      <c r="J1" s="33"/>
      <c r="K1" s="35"/>
      <c r="L1" s="36"/>
    </row>
    <row r="2" spans="1:13" ht="32.25" customHeight="1" x14ac:dyDescent="0.25">
      <c r="L2" s="36"/>
    </row>
    <row r="8" spans="1:13" x14ac:dyDescent="0.25">
      <c r="M8" s="37"/>
    </row>
    <row r="29" spans="1:1" ht="13" x14ac:dyDescent="0.3">
      <c r="A29" s="38"/>
    </row>
    <row r="31" spans="1:1" ht="13" x14ac:dyDescent="0.3">
      <c r="A31" s="38"/>
    </row>
    <row r="36" spans="1:12" ht="13" x14ac:dyDescent="0.3">
      <c r="A36" s="38"/>
    </row>
    <row r="38" spans="1:12" ht="17.25" customHeight="1" x14ac:dyDescent="0.35">
      <c r="A38" s="88" t="s">
        <v>15</v>
      </c>
      <c r="B38" s="88"/>
      <c r="C38" s="88"/>
      <c r="D38" s="88"/>
      <c r="E38" s="89">
        <f>'Chart Data'!$O$2</f>
        <v>45474</v>
      </c>
      <c r="F38" s="89"/>
      <c r="G38" s="89"/>
      <c r="H38" s="15"/>
      <c r="I38" s="15"/>
      <c r="J38" s="15"/>
      <c r="K38" s="15"/>
      <c r="L38" s="15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</sheetData>
  <mergeCells count="2">
    <mergeCell ref="A38:D38"/>
    <mergeCell ref="E38:G38"/>
  </mergeCells>
  <pageMargins left="0.25" right="0.25" top="0.75" bottom="0.75" header="0.3" footer="0.3"/>
  <pageSetup paperSize="9" fitToHeight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F5E2-5275-465D-99AD-16B7B77480B3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sheetData>
    <row r="1" spans="1:13" ht="22.5" customHeight="1" x14ac:dyDescent="0.25">
      <c r="A1" s="33" t="s">
        <v>30</v>
      </c>
      <c r="K1" s="1"/>
      <c r="L1" s="5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45474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AA8B-C4D1-41F7-A5B9-9BCD258E9B12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45474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6E0F-447D-4AE0-B537-4A0A95682500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45474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EE86-946B-40F7-B01F-95A28E30C8FA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45474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EDF7-CC37-4FCA-AA8B-2B338FEB4C1D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45474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Summary- Branded or Own Label</vt:lpstr>
      <vt:lpstr>Chart Data</vt:lpstr>
      <vt:lpstr>TOTAL MARKET</vt:lpstr>
      <vt:lpstr>ALDI</vt:lpstr>
      <vt:lpstr>ASDA</vt:lpstr>
      <vt:lpstr>CO-OP</vt:lpstr>
      <vt:lpstr>ICELAND</vt:lpstr>
      <vt:lpstr>LIDL</vt:lpstr>
      <vt:lpstr>MORRISONS</vt:lpstr>
      <vt:lpstr>M&amp;S</vt:lpstr>
      <vt:lpstr>JS</vt:lpstr>
      <vt:lpstr>TESCO</vt:lpstr>
      <vt:lpstr>WAITROSE</vt:lpstr>
      <vt:lpstr>ALDI!Print_Area</vt:lpstr>
      <vt:lpstr>ASDA!Print_Area</vt:lpstr>
      <vt:lpstr>'Chart Data'!Print_Area</vt:lpstr>
      <vt:lpstr>'CO-OP'!Print_Area</vt:lpstr>
      <vt:lpstr>ICELAND!Print_Area</vt:lpstr>
      <vt:lpstr>JS!Print_Area</vt:lpstr>
      <vt:lpstr>LIDL!Print_Area</vt:lpstr>
      <vt:lpstr>'M&amp;S'!Print_Area</vt:lpstr>
      <vt:lpstr>MORRISONS!Print_Area</vt:lpstr>
      <vt:lpstr>TESCO!Print_Area</vt:lpstr>
      <vt:lpstr>'TOTAL MARKET'!Print_Area</vt:lpstr>
      <vt:lpstr>WAITROSE!Print_Area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Murphy</dc:creator>
  <cp:lastModifiedBy>Tom Price</cp:lastModifiedBy>
  <cp:lastPrinted>2022-05-24T11:52:23Z</cp:lastPrinted>
  <dcterms:created xsi:type="dcterms:W3CDTF">2005-07-26T14:26:58Z</dcterms:created>
  <dcterms:modified xsi:type="dcterms:W3CDTF">2024-08-07T10:59:03Z</dcterms:modified>
</cp:coreProperties>
</file>